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30" windowWidth="19200" windowHeight="12090" activeTab="5"/>
  </bookViews>
  <sheets>
    <sheet name="概要設定" sheetId="4" r:id="rId1"/>
    <sheet name="一次予選" sheetId="5" r:id="rId2"/>
    <sheet name="二次予選組合せ表" sheetId="6" r:id="rId3"/>
    <sheet name="二次予選（１）" sheetId="7" r:id="rId4"/>
    <sheet name="二次予選 (2)" sheetId="8" r:id="rId5"/>
    <sheet name="結果" sheetId="9" r:id="rId6"/>
  </sheets>
  <externalReferences>
    <externalReference r:id="rId7"/>
  </externalReferences>
  <definedNames>
    <definedName name="AB">[1]list!$B$2:$B$3</definedName>
    <definedName name="HR" localSheetId="4">[1]list!#REF!</definedName>
    <definedName name="HR" localSheetId="3">[1]list!#REF!</definedName>
    <definedName name="HR">[1]list!#REF!</definedName>
    <definedName name="ｊｋ" localSheetId="4">[1]list!#REF!</definedName>
    <definedName name="ｊｋ">[1]list!#REF!</definedName>
    <definedName name="_xlnm.Print_Area" localSheetId="1">一次予選!$B$7:$AK$34</definedName>
    <definedName name="_xlnm.Print_Area" localSheetId="4">'二次予選 (2)'!$B$7:$AK$34</definedName>
    <definedName name="_xlnm.Print_Area" localSheetId="3">'二次予選（１）'!$B$7:$AK$34</definedName>
    <definedName name="メンバー">[1]list!$A$2:$A$50</definedName>
  </definedNames>
  <calcPr calcId="125725"/>
  <fileRecoveryPr repairLoad="1"/>
</workbook>
</file>

<file path=xl/calcChain.xml><?xml version="1.0" encoding="utf-8"?>
<calcChain xmlns="http://schemas.openxmlformats.org/spreadsheetml/2006/main">
  <c r="C21" i="7"/>
  <c r="AG21" s="1"/>
  <c r="AO22" s="1"/>
  <c r="C19"/>
  <c r="AF19" s="1"/>
  <c r="AN20" s="1"/>
  <c r="C17"/>
  <c r="AG17" s="1"/>
  <c r="AO18" s="1"/>
  <c r="C15"/>
  <c r="AG15" s="1"/>
  <c r="AO16" s="1"/>
  <c r="C13"/>
  <c r="AF13" s="1"/>
  <c r="AN14" s="1"/>
  <c r="C11"/>
  <c r="D10" s="1"/>
  <c r="H16" i="6"/>
  <c r="C17" i="8" s="1"/>
  <c r="H13" i="6"/>
  <c r="C11" i="8" s="1"/>
  <c r="H14" i="6"/>
  <c r="C13" i="8" s="1"/>
  <c r="H15" i="6"/>
  <c r="C15" i="8" s="1"/>
  <c r="H17" i="6"/>
  <c r="C19" i="8" s="1"/>
  <c r="AF19" s="1"/>
  <c r="AN20" s="1"/>
  <c r="H18" i="6"/>
  <c r="C21" i="8" s="1"/>
  <c r="H12" i="9"/>
  <c r="I12"/>
  <c r="I14"/>
  <c r="H11"/>
  <c r="I11"/>
  <c r="J11"/>
  <c r="J12"/>
  <c r="H13"/>
  <c r="I13"/>
  <c r="J13"/>
  <c r="H14"/>
  <c r="J14"/>
  <c r="H15"/>
  <c r="I15"/>
  <c r="J15"/>
  <c r="H16"/>
  <c r="I16"/>
  <c r="J16"/>
  <c r="C7" i="8"/>
  <c r="G7"/>
  <c r="N7"/>
  <c r="I8"/>
  <c r="AG8"/>
  <c r="P10"/>
  <c r="R10"/>
  <c r="T10"/>
  <c r="V10"/>
  <c r="X10"/>
  <c r="Z10"/>
  <c r="AB10"/>
  <c r="AD10"/>
  <c r="AI11"/>
  <c r="AL11"/>
  <c r="AI13"/>
  <c r="AL13"/>
  <c r="AI15"/>
  <c r="AL15"/>
  <c r="AI17"/>
  <c r="AL17"/>
  <c r="AI19"/>
  <c r="AL19"/>
  <c r="AI21"/>
  <c r="AL21"/>
  <c r="AF23"/>
  <c r="AG23"/>
  <c r="AH23"/>
  <c r="AI23"/>
  <c r="AJ23"/>
  <c r="AK23"/>
  <c r="AL23"/>
  <c r="AF25"/>
  <c r="AG25"/>
  <c r="AH25"/>
  <c r="AI25"/>
  <c r="AJ25"/>
  <c r="AK25"/>
  <c r="AL25"/>
  <c r="AF27"/>
  <c r="AG27"/>
  <c r="AH27"/>
  <c r="AI27"/>
  <c r="AJ27"/>
  <c r="AK27"/>
  <c r="AL27"/>
  <c r="AF29"/>
  <c r="AG29"/>
  <c r="AH29"/>
  <c r="AI29"/>
  <c r="AJ29"/>
  <c r="AK29"/>
  <c r="AL29"/>
  <c r="AF31"/>
  <c r="AG31"/>
  <c r="AH31"/>
  <c r="AI31"/>
  <c r="AJ31"/>
  <c r="AK31"/>
  <c r="AL31"/>
  <c r="AF33"/>
  <c r="AH33" s="1"/>
  <c r="AG33"/>
  <c r="AI33"/>
  <c r="AJ33"/>
  <c r="AK33"/>
  <c r="AL33"/>
  <c r="AF35"/>
  <c r="AG35"/>
  <c r="AH35"/>
  <c r="AI35"/>
  <c r="AJ35"/>
  <c r="AK35"/>
  <c r="AL35"/>
  <c r="AF37"/>
  <c r="AG37"/>
  <c r="AH37"/>
  <c r="AI37"/>
  <c r="AJ37"/>
  <c r="AK37"/>
  <c r="AL37"/>
  <c r="C7" i="7"/>
  <c r="T8" s="1"/>
  <c r="G7"/>
  <c r="N7"/>
  <c r="I8"/>
  <c r="AG8"/>
  <c r="F10"/>
  <c r="J10"/>
  <c r="P10"/>
  <c r="R10"/>
  <c r="T10"/>
  <c r="V10"/>
  <c r="X10"/>
  <c r="Z10"/>
  <c r="AB10"/>
  <c r="AD10"/>
  <c r="AI11"/>
  <c r="AL11"/>
  <c r="AG13"/>
  <c r="AO14" s="1"/>
  <c r="AI13"/>
  <c r="AL13"/>
  <c r="AI15"/>
  <c r="AL15"/>
  <c r="AI17"/>
  <c r="AL17"/>
  <c r="AI19"/>
  <c r="AL19"/>
  <c r="AI21"/>
  <c r="AL21"/>
  <c r="AF23"/>
  <c r="AG23"/>
  <c r="AH23"/>
  <c r="AI23"/>
  <c r="AJ23"/>
  <c r="AK23"/>
  <c r="AL23"/>
  <c r="AF25"/>
  <c r="AG25"/>
  <c r="AH25"/>
  <c r="AI25"/>
  <c r="AJ25"/>
  <c r="AK25"/>
  <c r="AL25"/>
  <c r="AF27"/>
  <c r="AG27"/>
  <c r="AH27"/>
  <c r="AI27"/>
  <c r="AJ27"/>
  <c r="AK27"/>
  <c r="AL27"/>
  <c r="AF29"/>
  <c r="AG29"/>
  <c r="AH29"/>
  <c r="AI29"/>
  <c r="AJ29"/>
  <c r="AK29"/>
  <c r="AL29"/>
  <c r="AF31"/>
  <c r="AG31"/>
  <c r="AH31"/>
  <c r="AI31"/>
  <c r="AJ31"/>
  <c r="AK31"/>
  <c r="AL31"/>
  <c r="AF33"/>
  <c r="AG33"/>
  <c r="AH33"/>
  <c r="AI33"/>
  <c r="AJ33"/>
  <c r="AK33"/>
  <c r="AL33"/>
  <c r="AF35"/>
  <c r="AG35"/>
  <c r="AH35"/>
  <c r="AI35"/>
  <c r="AJ35"/>
  <c r="AK35"/>
  <c r="AL35"/>
  <c r="AF37"/>
  <c r="AG37"/>
  <c r="AH37"/>
  <c r="AI37"/>
  <c r="AJ37"/>
  <c r="AK37"/>
  <c r="AL37"/>
  <c r="C7" i="5"/>
  <c r="T8" s="1"/>
  <c r="G7"/>
  <c r="N7"/>
  <c r="F8"/>
  <c r="I8"/>
  <c r="AG8"/>
  <c r="D10"/>
  <c r="F10"/>
  <c r="H10"/>
  <c r="J10"/>
  <c r="L10"/>
  <c r="N10"/>
  <c r="P10"/>
  <c r="R10"/>
  <c r="T10"/>
  <c r="V10"/>
  <c r="X10"/>
  <c r="Z10"/>
  <c r="AB10"/>
  <c r="AD10"/>
  <c r="AF11"/>
  <c r="AH11" s="1"/>
  <c r="AG11"/>
  <c r="AI11"/>
  <c r="AL11"/>
  <c r="AF13"/>
  <c r="AH13" s="1"/>
  <c r="AG13"/>
  <c r="AI13"/>
  <c r="AL13"/>
  <c r="AF15"/>
  <c r="AH15" s="1"/>
  <c r="AG15"/>
  <c r="AI15"/>
  <c r="AL15"/>
  <c r="AF17"/>
  <c r="AH17" s="1"/>
  <c r="AG17"/>
  <c r="AI17"/>
  <c r="AL17"/>
  <c r="AF19"/>
  <c r="AG19"/>
  <c r="AH19"/>
  <c r="AI19"/>
  <c r="AJ19"/>
  <c r="AK19"/>
  <c r="AL19"/>
  <c r="AF21"/>
  <c r="AG21"/>
  <c r="AH21"/>
  <c r="AI21"/>
  <c r="AJ21"/>
  <c r="AK21"/>
  <c r="AL21"/>
  <c r="AF23"/>
  <c r="AG23"/>
  <c r="AH23"/>
  <c r="AI23"/>
  <c r="AJ23"/>
  <c r="AK23"/>
  <c r="AL23"/>
  <c r="AF25"/>
  <c r="AG25"/>
  <c r="AH25"/>
  <c r="AI25"/>
  <c r="AJ25"/>
  <c r="AK25"/>
  <c r="AL25"/>
  <c r="AF27"/>
  <c r="AH27" s="1"/>
  <c r="AG27"/>
  <c r="AI27"/>
  <c r="AJ27"/>
  <c r="AK27"/>
  <c r="AL27"/>
  <c r="AF29"/>
  <c r="AG29"/>
  <c r="AH29"/>
  <c r="AI29"/>
  <c r="AJ29"/>
  <c r="AK29"/>
  <c r="AL29"/>
  <c r="AF31"/>
  <c r="AH31" s="1"/>
  <c r="AG31"/>
  <c r="AI31"/>
  <c r="AJ31"/>
  <c r="AK31"/>
  <c r="AL31"/>
  <c r="AF33"/>
  <c r="AG33"/>
  <c r="AH33"/>
  <c r="AI33"/>
  <c r="AJ33"/>
  <c r="AK33"/>
  <c r="AL33"/>
  <c r="AF35"/>
  <c r="AH35" s="1"/>
  <c r="AG35"/>
  <c r="AI35"/>
  <c r="AJ35"/>
  <c r="AK35"/>
  <c r="AL35"/>
  <c r="AF37"/>
  <c r="AG37"/>
  <c r="AH37"/>
  <c r="AI37"/>
  <c r="AJ37"/>
  <c r="AK37"/>
  <c r="AL37"/>
  <c r="AF13" i="8" l="1"/>
  <c r="AN14" s="1"/>
  <c r="AG13"/>
  <c r="AO14" s="1"/>
  <c r="AF17"/>
  <c r="AN18" s="1"/>
  <c r="J10"/>
  <c r="AG17"/>
  <c r="BB18" s="1"/>
  <c r="AF21"/>
  <c r="AN22" s="1"/>
  <c r="N10"/>
  <c r="AG21"/>
  <c r="BB22" s="1"/>
  <c r="AF15"/>
  <c r="AN16" s="1"/>
  <c r="H10"/>
  <c r="AG15"/>
  <c r="AO16" s="1"/>
  <c r="D10"/>
  <c r="AF11"/>
  <c r="AN12" s="1"/>
  <c r="AG11"/>
  <c r="AO12" s="1"/>
  <c r="T8"/>
  <c r="AF11" i="7"/>
  <c r="AN12" s="1"/>
  <c r="AG19" i="8"/>
  <c r="AO20" s="1"/>
  <c r="AG11" i="7"/>
  <c r="BB12" s="1"/>
  <c r="L10" i="8"/>
  <c r="AO22"/>
  <c r="BB16"/>
  <c r="F8"/>
  <c r="F10"/>
  <c r="BB14"/>
  <c r="N10" i="7"/>
  <c r="L10"/>
  <c r="AF17"/>
  <c r="AN18" s="1"/>
  <c r="AF15"/>
  <c r="AN16" s="1"/>
  <c r="BB22"/>
  <c r="AF21"/>
  <c r="AN22" s="1"/>
  <c r="BB14"/>
  <c r="H10"/>
  <c r="F8"/>
  <c r="AG19"/>
  <c r="AO20" s="1"/>
  <c r="BB18"/>
  <c r="BB16"/>
  <c r="AH19" i="8"/>
  <c r="AP20" s="1"/>
  <c r="BA20" i="7"/>
  <c r="AH19"/>
  <c r="AH13"/>
  <c r="BC14" s="1"/>
  <c r="K14" i="9"/>
  <c r="K16"/>
  <c r="K12"/>
  <c r="K15"/>
  <c r="K11"/>
  <c r="K13"/>
  <c r="BA20" i="8"/>
  <c r="BA14" i="7"/>
  <c r="AJ17" i="5"/>
  <c r="AJ15"/>
  <c r="AJ13"/>
  <c r="AJ11"/>
  <c r="BA12" i="8" l="1"/>
  <c r="AH11"/>
  <c r="BC12" s="1"/>
  <c r="AH17"/>
  <c r="AP18" s="1"/>
  <c r="AH15"/>
  <c r="BC16" s="1"/>
  <c r="BB12"/>
  <c r="BA14"/>
  <c r="AH21"/>
  <c r="AJ21" s="1"/>
  <c r="AO12" i="7"/>
  <c r="BA22" i="8"/>
  <c r="BA16"/>
  <c r="BA18"/>
  <c r="AH13"/>
  <c r="AP14" s="1"/>
  <c r="AO18"/>
  <c r="AH11" i="7"/>
  <c r="AP12" s="1"/>
  <c r="BA12"/>
  <c r="BB20" i="8"/>
  <c r="AH17" i="7"/>
  <c r="AJ17" s="1"/>
  <c r="BA18"/>
  <c r="BA16"/>
  <c r="AH15"/>
  <c r="AP16" s="1"/>
  <c r="BA22"/>
  <c r="AH21"/>
  <c r="BB20"/>
  <c r="AJ13"/>
  <c r="AK11" i="5"/>
  <c r="BC18" i="8"/>
  <c r="BC20"/>
  <c r="AJ19"/>
  <c r="AJ17"/>
  <c r="L14" i="9"/>
  <c r="AP22" i="8"/>
  <c r="AP16"/>
  <c r="L12" i="9"/>
  <c r="AJ11" i="7"/>
  <c r="BC12"/>
  <c r="AJ15"/>
  <c r="AP14"/>
  <c r="AP20"/>
  <c r="BC20"/>
  <c r="AJ19"/>
  <c r="L16" i="9"/>
  <c r="L13"/>
  <c r="L11"/>
  <c r="L15"/>
  <c r="AK15" i="5"/>
  <c r="AK17"/>
  <c r="AK13"/>
  <c r="AJ13" i="8" l="1"/>
  <c r="AP12"/>
  <c r="AJ11"/>
  <c r="BC22"/>
  <c r="AJ15"/>
  <c r="AK13" s="1"/>
  <c r="BC14"/>
  <c r="AP18" i="7"/>
  <c r="BC18"/>
  <c r="BC16"/>
  <c r="BC22"/>
  <c r="AP22"/>
  <c r="AJ21"/>
  <c r="AK11" s="1"/>
  <c r="AK15" i="8"/>
  <c r="AK11" l="1"/>
  <c r="AK19"/>
  <c r="AK21"/>
  <c r="AK17"/>
  <c r="AK19" i="7"/>
  <c r="AK15"/>
  <c r="AK21"/>
  <c r="AK17"/>
  <c r="AK13"/>
</calcChain>
</file>

<file path=xl/sharedStrings.xml><?xml version="1.0" encoding="utf-8"?>
<sst xmlns="http://schemas.openxmlformats.org/spreadsheetml/2006/main" count="254" uniqueCount="88">
  <si>
    <t>会場名</t>
    <rPh sb="0" eb="2">
      <t>カイジョウ</t>
    </rPh>
    <rPh sb="2" eb="3">
      <t>メイ</t>
    </rPh>
    <phoneticPr fontId="4"/>
  </si>
  <si>
    <t>コールショット</t>
    <phoneticPr fontId="4"/>
  </si>
  <si>
    <t>点</t>
    <rPh sb="0" eb="1">
      <t>テン</t>
    </rPh>
    <phoneticPr fontId="4"/>
  </si>
  <si>
    <t>ルール</t>
    <phoneticPr fontId="4"/>
  </si>
  <si>
    <t>都道府県対抗戦予選</t>
    <rPh sb="0" eb="4">
      <t>トドウフケン</t>
    </rPh>
    <rPh sb="4" eb="6">
      <t>タイコウ</t>
    </rPh>
    <rPh sb="6" eb="7">
      <t>セン</t>
    </rPh>
    <rPh sb="7" eb="9">
      <t>ヨセン</t>
    </rPh>
    <phoneticPr fontId="4"/>
  </si>
  <si>
    <t>試合名</t>
    <rPh sb="0" eb="2">
      <t>シアイ</t>
    </rPh>
    <rPh sb="2" eb="3">
      <t>メイ</t>
    </rPh>
    <phoneticPr fontId="4"/>
  </si>
  <si>
    <t>日</t>
    <rPh sb="0" eb="1">
      <t>ニチ</t>
    </rPh>
    <phoneticPr fontId="4"/>
  </si>
  <si>
    <t>月</t>
    <rPh sb="0" eb="1">
      <t>ツキ</t>
    </rPh>
    <phoneticPr fontId="4"/>
  </si>
  <si>
    <t>年</t>
    <rPh sb="0" eb="1">
      <t>ネン</t>
    </rPh>
    <phoneticPr fontId="4"/>
  </si>
  <si>
    <t>開催日</t>
    <rPh sb="0" eb="3">
      <t>カイサイビ</t>
    </rPh>
    <phoneticPr fontId="4"/>
  </si>
  <si>
    <t>HR</t>
    <phoneticPr fontId="4"/>
  </si>
  <si>
    <t>R</t>
    <phoneticPr fontId="4"/>
  </si>
  <si>
    <t>R_POINT</t>
    <phoneticPr fontId="4"/>
  </si>
  <si>
    <t>LP</t>
    <phoneticPr fontId="4"/>
  </si>
  <si>
    <t>TP</t>
    <phoneticPr fontId="4"/>
  </si>
  <si>
    <t>L</t>
    <phoneticPr fontId="4"/>
  </si>
  <si>
    <t>W</t>
    <phoneticPr fontId="4"/>
  </si>
  <si>
    <t>得点</t>
    <rPh sb="0" eb="2">
      <t>トクテン</t>
    </rPh>
    <phoneticPr fontId="4"/>
  </si>
  <si>
    <t>ハンデ</t>
    <phoneticPr fontId="4"/>
  </si>
  <si>
    <t>会場：</t>
    <rPh sb="0" eb="2">
      <t>カイジョウ</t>
    </rPh>
    <phoneticPr fontId="4"/>
  </si>
  <si>
    <t>開催日：</t>
    <rPh sb="0" eb="3">
      <t>カイサイビ</t>
    </rPh>
    <phoneticPr fontId="4"/>
  </si>
  <si>
    <t>点コールショット</t>
    <rPh sb="0" eb="1">
      <t>テン</t>
    </rPh>
    <phoneticPr fontId="4"/>
  </si>
  <si>
    <t>人</t>
    <rPh sb="0" eb="1">
      <t>ニン</t>
    </rPh>
    <phoneticPr fontId="4"/>
  </si>
  <si>
    <t>例会</t>
    <rPh sb="0" eb="2">
      <t>レイカイ</t>
    </rPh>
    <phoneticPr fontId="4"/>
  </si>
  <si>
    <t>w</t>
    <phoneticPr fontId="4"/>
  </si>
  <si>
    <t>B</t>
  </si>
  <si>
    <t>A</t>
  </si>
  <si>
    <t>記入例</t>
    <rPh sb="0" eb="2">
      <t>キニュウ</t>
    </rPh>
    <rPh sb="2" eb="3">
      <t>レイ</t>
    </rPh>
    <phoneticPr fontId="4"/>
  </si>
  <si>
    <t>③</t>
    <phoneticPr fontId="4"/>
  </si>
  <si>
    <t>②</t>
    <phoneticPr fontId="4"/>
  </si>
  <si>
    <t>①</t>
    <phoneticPr fontId="4"/>
  </si>
  <si>
    <t>後半</t>
    <rPh sb="0" eb="2">
      <t>コウハン</t>
    </rPh>
    <phoneticPr fontId="4"/>
  </si>
  <si>
    <t>前半</t>
    <rPh sb="0" eb="2">
      <t>ゼンハン</t>
    </rPh>
    <phoneticPr fontId="4"/>
  </si>
  <si>
    <t>1-6</t>
    <phoneticPr fontId="4"/>
  </si>
  <si>
    <t>2-6</t>
    <phoneticPr fontId="4"/>
  </si>
  <si>
    <t>①</t>
  </si>
  <si>
    <t>3-6</t>
    <phoneticPr fontId="4"/>
  </si>
  <si>
    <t>4-6</t>
    <phoneticPr fontId="4"/>
  </si>
  <si>
    <t>5-6</t>
    <phoneticPr fontId="4"/>
  </si>
  <si>
    <t>2-3</t>
    <phoneticPr fontId="4"/>
  </si>
  <si>
    <t>3-5</t>
    <phoneticPr fontId="4"/>
  </si>
  <si>
    <t>2-4</t>
    <phoneticPr fontId="4"/>
  </si>
  <si>
    <t>2-5</t>
    <phoneticPr fontId="4"/>
  </si>
  <si>
    <t>3-4</t>
    <phoneticPr fontId="4"/>
  </si>
  <si>
    <t>4-5</t>
    <phoneticPr fontId="4"/>
  </si>
  <si>
    <t>1-4</t>
    <phoneticPr fontId="4"/>
  </si>
  <si>
    <t>1-5</t>
    <phoneticPr fontId="4"/>
  </si>
  <si>
    <t>1-3</t>
    <phoneticPr fontId="4"/>
  </si>
  <si>
    <t>1-2</t>
    <phoneticPr fontId="4"/>
  </si>
  <si>
    <t>５節</t>
  </si>
  <si>
    <t>４節</t>
  </si>
  <si>
    <t>３節</t>
  </si>
  <si>
    <t>２節</t>
  </si>
  <si>
    <t>１節</t>
    <rPh sb="0" eb="2">
      <t>イッセツ</t>
    </rPh>
    <phoneticPr fontId="4"/>
  </si>
  <si>
    <t>後半</t>
    <phoneticPr fontId="4"/>
  </si>
  <si>
    <t>前半</t>
    <phoneticPr fontId="4"/>
  </si>
  <si>
    <t>Rank</t>
    <phoneticPr fontId="4"/>
  </si>
  <si>
    <t>計</t>
    <rPh sb="0" eb="1">
      <t>ケイ</t>
    </rPh>
    <phoneticPr fontId="4"/>
  </si>
  <si>
    <t>２回転</t>
    <rPh sb="1" eb="3">
      <t>カイテン</t>
    </rPh>
    <phoneticPr fontId="4"/>
  </si>
  <si>
    <t>一回転</t>
    <rPh sb="0" eb="2">
      <t>イッカイ</t>
    </rPh>
    <rPh sb="2" eb="3">
      <t>テン</t>
    </rPh>
    <phoneticPr fontId="4"/>
  </si>
  <si>
    <t>二次予選</t>
    <rPh sb="0" eb="2">
      <t>ニジ</t>
    </rPh>
    <rPh sb="2" eb="4">
      <t>ヨセン</t>
    </rPh>
    <phoneticPr fontId="4"/>
  </si>
  <si>
    <t>補欠</t>
    <rPh sb="0" eb="2">
      <t>ホケツ</t>
    </rPh>
    <phoneticPr fontId="4"/>
  </si>
  <si>
    <t>シード</t>
    <phoneticPr fontId="4"/>
  </si>
  <si>
    <t>白戸　玲人</t>
    <rPh sb="0" eb="2">
      <t>シラト</t>
    </rPh>
    <rPh sb="3" eb="4">
      <t>レイ</t>
    </rPh>
    <rPh sb="4" eb="5">
      <t>ニン</t>
    </rPh>
    <phoneticPr fontId="4"/>
  </si>
  <si>
    <t>吉向　翔平</t>
    <rPh sb="0" eb="2">
      <t>キッコウ</t>
    </rPh>
    <rPh sb="3" eb="5">
      <t>ショウヘイ</t>
    </rPh>
    <phoneticPr fontId="4"/>
  </si>
  <si>
    <t>一次予選通過</t>
    <rPh sb="0" eb="2">
      <t>イチジ</t>
    </rPh>
    <rPh sb="2" eb="4">
      <t>ヨセン</t>
    </rPh>
    <rPh sb="4" eb="6">
      <t>ツウカ</t>
    </rPh>
    <phoneticPr fontId="4"/>
  </si>
  <si>
    <t>都道府県対抗戦代表</t>
    <rPh sb="0" eb="4">
      <t>トドウフケン</t>
    </rPh>
    <rPh sb="4" eb="6">
      <t>タイコウ</t>
    </rPh>
    <rPh sb="6" eb="7">
      <t>セン</t>
    </rPh>
    <rPh sb="7" eb="9">
      <t>ダイヒョウ</t>
    </rPh>
    <phoneticPr fontId="4"/>
  </si>
  <si>
    <t>一次予選</t>
    <rPh sb="0" eb="2">
      <t>イチジ</t>
    </rPh>
    <rPh sb="2" eb="4">
      <t>ヨセン</t>
    </rPh>
    <phoneticPr fontId="4"/>
  </si>
  <si>
    <t>山田　晃司</t>
    <rPh sb="0" eb="2">
      <t>ヤマダ</t>
    </rPh>
    <rPh sb="3" eb="5">
      <t>コウジ</t>
    </rPh>
    <phoneticPr fontId="1"/>
  </si>
  <si>
    <t>会場　トップガン</t>
    <rPh sb="0" eb="2">
      <t>カイジョウ</t>
    </rPh>
    <phoneticPr fontId="4"/>
  </si>
  <si>
    <t>2019.02.17</t>
    <phoneticPr fontId="4"/>
  </si>
  <si>
    <t>トップガン</t>
    <phoneticPr fontId="4"/>
  </si>
  <si>
    <t>2019年　都道府県対抗戦　予選</t>
    <rPh sb="4" eb="5">
      <t>ネン</t>
    </rPh>
    <rPh sb="6" eb="10">
      <t>トドウフケン</t>
    </rPh>
    <rPh sb="10" eb="12">
      <t>タイコウ</t>
    </rPh>
    <rPh sb="12" eb="13">
      <t>セン</t>
    </rPh>
    <rPh sb="14" eb="16">
      <t>ヨセン</t>
    </rPh>
    <phoneticPr fontId="4"/>
  </si>
  <si>
    <t>④</t>
  </si>
  <si>
    <t>長谷川</t>
    <rPh sb="0" eb="3">
      <t>ハセガワ</t>
    </rPh>
    <phoneticPr fontId="1"/>
  </si>
  <si>
    <t>近藤</t>
    <rPh sb="0" eb="2">
      <t>コンドウ</t>
    </rPh>
    <phoneticPr fontId="1"/>
  </si>
  <si>
    <t>金澤</t>
    <rPh sb="0" eb="2">
      <t>カナザワ</t>
    </rPh>
    <phoneticPr fontId="1"/>
  </si>
  <si>
    <t>宮野</t>
    <rPh sb="0" eb="2">
      <t>ミヤノ</t>
    </rPh>
    <phoneticPr fontId="1"/>
  </si>
  <si>
    <t>w</t>
    <phoneticPr fontId="1"/>
  </si>
  <si>
    <t>w</t>
    <phoneticPr fontId="1"/>
  </si>
  <si>
    <t>金澤　茂昌</t>
    <rPh sb="0" eb="2">
      <t>カナザワ</t>
    </rPh>
    <rPh sb="3" eb="5">
      <t>シゲマサ</t>
    </rPh>
    <phoneticPr fontId="1"/>
  </si>
  <si>
    <t>長谷川　進</t>
    <rPh sb="0" eb="3">
      <t>ハセガワ</t>
    </rPh>
    <rPh sb="4" eb="5">
      <t>ススム</t>
    </rPh>
    <phoneticPr fontId="1"/>
  </si>
  <si>
    <t>近藤　拓馬</t>
    <rPh sb="0" eb="2">
      <t>コンドウ</t>
    </rPh>
    <rPh sb="3" eb="5">
      <t>タクマ</t>
    </rPh>
    <phoneticPr fontId="1"/>
  </si>
  <si>
    <t>宮野　早織</t>
    <rPh sb="0" eb="2">
      <t>ミヤノ</t>
    </rPh>
    <rPh sb="3" eb="5">
      <t>サオリ</t>
    </rPh>
    <phoneticPr fontId="1"/>
  </si>
  <si>
    <t>白戸　恭子</t>
    <rPh sb="0" eb="2">
      <t>シラト</t>
    </rPh>
    <rPh sb="3" eb="5">
      <t>キョウコ</t>
    </rPh>
    <phoneticPr fontId="1"/>
  </si>
  <si>
    <t>斉藤　裕児</t>
    <rPh sb="0" eb="2">
      <t>サイトウ</t>
    </rPh>
    <rPh sb="3" eb="5">
      <t>ユウジ</t>
    </rPh>
    <phoneticPr fontId="1"/>
  </si>
  <si>
    <t>植田　慎也</t>
    <rPh sb="0" eb="2">
      <t>ウエダ</t>
    </rPh>
    <rPh sb="3" eb="5">
      <t>シンヤ</t>
    </rPh>
    <phoneticPr fontId="1"/>
  </si>
  <si>
    <t>岩本　剛</t>
    <rPh sb="0" eb="2">
      <t>イワモト</t>
    </rPh>
    <rPh sb="3" eb="4">
      <t>ツヨシ</t>
    </rPh>
    <phoneticPr fontId="1"/>
  </si>
</sst>
</file>

<file path=xl/styles.xml><?xml version="1.0" encoding="utf-8"?>
<styleSheet xmlns="http://schemas.openxmlformats.org/spreadsheetml/2006/main">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8"/>
      <name val="ＭＳ Ｐゴシック"/>
      <family val="3"/>
      <charset val="128"/>
    </font>
    <font>
      <sz val="6"/>
      <name val="ＭＳ Ｐゴシック"/>
      <family val="3"/>
      <charset val="128"/>
    </font>
    <font>
      <sz val="11"/>
      <color indexed="10"/>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sz val="9"/>
      <name val="ＭＳ Ｐゴシック"/>
      <family val="3"/>
      <charset val="128"/>
    </font>
    <font>
      <i/>
      <sz val="11"/>
      <name val="ＭＳ Ｐゴシック"/>
      <family val="3"/>
      <charset val="128"/>
    </font>
    <font>
      <sz val="12"/>
      <name val="ＭＳ Ｐゴシック"/>
      <family val="3"/>
      <charset val="128"/>
    </font>
    <font>
      <sz val="10"/>
      <name val="ＭＳ Ｐゴシック"/>
      <family val="3"/>
      <charset val="128"/>
    </font>
    <font>
      <sz val="12"/>
      <color indexed="9"/>
      <name val="ＭＳ Ｐゴシック"/>
      <family val="3"/>
      <charset val="128"/>
    </font>
    <font>
      <sz val="22"/>
      <color indexed="10"/>
      <name val="ＭＳ Ｐゴシック"/>
      <family val="3"/>
      <charset val="128"/>
    </font>
    <font>
      <i/>
      <sz val="11"/>
      <color indexed="10"/>
      <name val="ＭＳ Ｐゴシック"/>
      <family val="3"/>
      <charset val="128"/>
    </font>
    <font>
      <i/>
      <sz val="12"/>
      <color indexed="10"/>
      <name val="ＭＳ Ｐゴシック"/>
      <family val="3"/>
      <charset val="128"/>
    </font>
    <font>
      <sz val="10"/>
      <color theme="1"/>
      <name val="ＭＳ Ｐゴシック"/>
      <family val="3"/>
      <charset val="128"/>
      <scheme val="minor"/>
    </font>
    <font>
      <sz val="16"/>
      <color theme="1"/>
      <name val="ＭＳ Ｐゴシック"/>
      <family val="3"/>
      <charset val="128"/>
      <scheme val="minor"/>
    </font>
    <font>
      <sz val="16"/>
      <color theme="1"/>
      <name val="HGP創英角ｺﾞｼｯｸUB"/>
      <family val="3"/>
      <charset val="128"/>
    </font>
    <font>
      <u/>
      <sz val="11"/>
      <name val="ＭＳ Ｐゴシック"/>
      <family val="3"/>
      <charset val="128"/>
    </font>
    <font>
      <sz val="14"/>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10"/>
      </right>
      <top/>
      <bottom style="thin">
        <color indexed="10"/>
      </bottom>
      <diagonal/>
    </border>
    <border>
      <left style="thin">
        <color indexed="10"/>
      </left>
      <right/>
      <top/>
      <bottom style="thin">
        <color indexed="10"/>
      </bottom>
      <diagonal/>
    </border>
    <border>
      <left/>
      <right style="thin">
        <color indexed="10"/>
      </right>
      <top style="thin">
        <color indexed="10"/>
      </top>
      <bottom/>
      <diagonal/>
    </border>
    <border>
      <left style="thin">
        <color indexed="10"/>
      </left>
      <right/>
      <top style="thin">
        <color indexed="10"/>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2">
    <xf numFmtId="0" fontId="0" fillId="0" borderId="0">
      <alignment vertical="center"/>
    </xf>
    <xf numFmtId="0" fontId="2" fillId="0" borderId="0"/>
  </cellStyleXfs>
  <cellXfs count="160">
    <xf numFmtId="0" fontId="0" fillId="0" borderId="0" xfId="0">
      <alignment vertical="center"/>
    </xf>
    <xf numFmtId="0" fontId="3" fillId="0" borderId="0" xfId="1" applyFont="1"/>
    <xf numFmtId="0" fontId="3" fillId="0" borderId="4" xfId="1" applyFont="1" applyBorder="1"/>
    <xf numFmtId="0" fontId="3" fillId="2" borderId="1" xfId="1" applyFont="1" applyFill="1" applyBorder="1"/>
    <xf numFmtId="0" fontId="3" fillId="2" borderId="2" xfId="1" applyFont="1" applyFill="1" applyBorder="1"/>
    <xf numFmtId="0" fontId="3" fillId="0" borderId="3" xfId="1" applyFont="1" applyBorder="1"/>
    <xf numFmtId="0" fontId="3" fillId="0" borderId="2" xfId="1" applyFont="1" applyBorder="1"/>
    <xf numFmtId="0" fontId="2" fillId="0" borderId="0" xfId="1"/>
    <xf numFmtId="0" fontId="2" fillId="0" borderId="0" xfId="1" applyAlignment="1">
      <alignment vertical="top"/>
    </xf>
    <xf numFmtId="0" fontId="5" fillId="0" borderId="0" xfId="1" applyFont="1"/>
    <xf numFmtId="0" fontId="6" fillId="0" borderId="0" xfId="1" applyFont="1"/>
    <xf numFmtId="0" fontId="7" fillId="0" borderId="0" xfId="1" applyFont="1"/>
    <xf numFmtId="0" fontId="9" fillId="0" borderId="0" xfId="1" applyFont="1"/>
    <xf numFmtId="0" fontId="9" fillId="4" borderId="12" xfId="1" applyFont="1" applyFill="1" applyBorder="1" applyAlignment="1">
      <alignment horizontal="center"/>
    </xf>
    <xf numFmtId="0" fontId="9" fillId="4" borderId="13" xfId="1" applyFont="1" applyFill="1" applyBorder="1" applyAlignment="1">
      <alignment horizontal="center"/>
    </xf>
    <xf numFmtId="0" fontId="10" fillId="0" borderId="12" xfId="1" applyFont="1" applyFill="1" applyBorder="1" applyAlignment="1" applyProtection="1">
      <alignment horizontal="left"/>
    </xf>
    <xf numFmtId="0" fontId="10" fillId="0" borderId="13" xfId="1" applyFont="1" applyFill="1" applyBorder="1" applyAlignment="1" applyProtection="1">
      <alignment horizontal="right"/>
    </xf>
    <xf numFmtId="0" fontId="10" fillId="0" borderId="12" xfId="1" applyFont="1" applyBorder="1" applyAlignment="1" applyProtection="1">
      <alignment horizontal="left"/>
    </xf>
    <xf numFmtId="0" fontId="10" fillId="0" borderId="13" xfId="1" applyFont="1" applyBorder="1" applyAlignment="1" applyProtection="1">
      <alignment horizontal="right"/>
    </xf>
    <xf numFmtId="0" fontId="2" fillId="0" borderId="12" xfId="1" applyFont="1" applyBorder="1" applyAlignment="1" applyProtection="1">
      <alignment horizontal="left"/>
    </xf>
    <xf numFmtId="0" fontId="2" fillId="0" borderId="13" xfId="1" applyFont="1" applyBorder="1" applyAlignment="1" applyProtection="1">
      <alignment horizontal="right"/>
    </xf>
    <xf numFmtId="0" fontId="11" fillId="3" borderId="4" xfId="1" applyFont="1" applyFill="1" applyBorder="1" applyAlignment="1">
      <alignment horizontal="center" vertical="center"/>
    </xf>
    <xf numFmtId="0" fontId="11" fillId="3" borderId="4" xfId="1" applyFont="1" applyFill="1" applyBorder="1" applyAlignment="1">
      <alignment horizontal="centerContinuous" vertical="center"/>
    </xf>
    <xf numFmtId="0" fontId="11" fillId="3" borderId="14" xfId="1" applyFont="1" applyFill="1" applyBorder="1" applyAlignment="1">
      <alignment horizontal="center" vertical="center"/>
    </xf>
    <xf numFmtId="0" fontId="11" fillId="6" borderId="1" xfId="1" applyFont="1" applyFill="1" applyBorder="1" applyAlignment="1">
      <alignment horizontal="centerContinuous" vertical="center"/>
    </xf>
    <xf numFmtId="0" fontId="11" fillId="6" borderId="3" xfId="1" applyFont="1" applyFill="1" applyBorder="1" applyAlignment="1">
      <alignment horizontal="centerContinuous" vertical="center"/>
    </xf>
    <xf numFmtId="0" fontId="12" fillId="6" borderId="1" xfId="1" applyFont="1" applyFill="1" applyBorder="1" applyAlignment="1">
      <alignment horizontal="centerContinuous" vertical="center"/>
    </xf>
    <xf numFmtId="0" fontId="12" fillId="6" borderId="3" xfId="1" applyFont="1" applyFill="1" applyBorder="1" applyAlignment="1">
      <alignment horizontal="centerContinuous" vertical="center"/>
    </xf>
    <xf numFmtId="0" fontId="2" fillId="6" borderId="15" xfId="1" applyFill="1" applyBorder="1" applyAlignment="1">
      <alignment vertical="top"/>
    </xf>
    <xf numFmtId="0" fontId="12" fillId="0" borderId="0" xfId="1" applyFont="1" applyAlignment="1">
      <alignment horizontal="center" shrinkToFit="1"/>
    </xf>
    <xf numFmtId="0" fontId="2" fillId="0" borderId="0" xfId="1" applyAlignment="1">
      <alignment horizontal="center"/>
    </xf>
    <xf numFmtId="0" fontId="11" fillId="0" borderId="0" xfId="1" applyFont="1"/>
    <xf numFmtId="0" fontId="2" fillId="0" borderId="0" xfId="1" applyFont="1" applyAlignment="1">
      <alignment horizontal="center"/>
    </xf>
    <xf numFmtId="0" fontId="7" fillId="0" borderId="16" xfId="1" applyFont="1" applyBorder="1"/>
    <xf numFmtId="0" fontId="7" fillId="0" borderId="16" xfId="1" applyFont="1" applyFill="1" applyBorder="1"/>
    <xf numFmtId="0" fontId="7" fillId="0" borderId="16" xfId="1" applyFont="1" applyFill="1" applyBorder="1" applyAlignment="1">
      <alignment horizontal="right"/>
    </xf>
    <xf numFmtId="0" fontId="7" fillId="0" borderId="0" xfId="1" applyFont="1" applyFill="1"/>
    <xf numFmtId="0" fontId="2" fillId="0" borderId="0" xfId="1" applyFont="1"/>
    <xf numFmtId="0" fontId="11" fillId="0" borderId="0" xfId="1" applyFont="1" applyFill="1"/>
    <xf numFmtId="0" fontId="13" fillId="0" borderId="0" xfId="1" applyFont="1" applyFill="1"/>
    <xf numFmtId="0" fontId="7" fillId="0" borderId="0" xfId="1" applyFont="1" applyFill="1" applyAlignment="1">
      <alignment horizontal="center"/>
    </xf>
    <xf numFmtId="0" fontId="7" fillId="0" borderId="0" xfId="1" quotePrefix="1" applyFont="1" applyFill="1" applyAlignment="1">
      <alignment horizontal="right" vertical="top"/>
    </xf>
    <xf numFmtId="0" fontId="2" fillId="0" borderId="0" xfId="1" applyBorder="1" applyAlignment="1">
      <alignment horizontal="center"/>
    </xf>
    <xf numFmtId="0" fontId="5" fillId="0" borderId="0" xfId="1" applyFont="1" applyBorder="1" applyAlignment="1">
      <alignment horizontal="center"/>
    </xf>
    <xf numFmtId="0" fontId="15" fillId="0" borderId="19" xfId="1" applyFont="1" applyBorder="1" applyAlignment="1" applyProtection="1">
      <alignment horizontal="left"/>
    </xf>
    <xf numFmtId="0" fontId="16" fillId="0" borderId="20" xfId="1" applyFont="1" applyBorder="1" applyAlignment="1" applyProtection="1">
      <alignment horizontal="right"/>
    </xf>
    <xf numFmtId="0" fontId="5" fillId="0" borderId="0" xfId="1" applyFont="1" applyBorder="1"/>
    <xf numFmtId="0" fontId="18" fillId="0" borderId="0" xfId="1" applyFont="1" applyAlignment="1">
      <alignment vertical="center"/>
    </xf>
    <xf numFmtId="0" fontId="17" fillId="0" borderId="0" xfId="1" applyFont="1" applyAlignment="1">
      <alignment horizontal="left" vertical="center"/>
    </xf>
    <xf numFmtId="0" fontId="18" fillId="0" borderId="16" xfId="1" applyFont="1" applyBorder="1" applyAlignment="1">
      <alignment horizontal="center" vertical="center"/>
    </xf>
    <xf numFmtId="0" fontId="18" fillId="0" borderId="0" xfId="1" applyFont="1" applyBorder="1" applyAlignment="1">
      <alignment horizontal="center" vertical="center"/>
    </xf>
    <xf numFmtId="0" fontId="18" fillId="0" borderId="2" xfId="1" applyFont="1" applyBorder="1" applyAlignment="1">
      <alignment horizontal="center" vertical="center"/>
    </xf>
    <xf numFmtId="0" fontId="18" fillId="0" borderId="21" xfId="1" applyFont="1" applyBorder="1" applyAlignment="1">
      <alignment horizontal="center" vertical="center"/>
    </xf>
    <xf numFmtId="0" fontId="18" fillId="0" borderId="0" xfId="1" applyFont="1" applyAlignment="1">
      <alignment horizontal="center" vertical="center"/>
    </xf>
    <xf numFmtId="49" fontId="18" fillId="0" borderId="4" xfId="1" applyNumberFormat="1" applyFont="1" applyBorder="1" applyAlignment="1">
      <alignment horizontal="center" vertical="center"/>
    </xf>
    <xf numFmtId="0" fontId="19" fillId="7" borderId="4" xfId="1" applyNumberFormat="1" applyFont="1" applyFill="1" applyBorder="1" applyAlignment="1">
      <alignment horizontal="center" vertical="center"/>
    </xf>
    <xf numFmtId="0" fontId="18" fillId="0" borderId="0" xfId="1" applyFont="1" applyBorder="1" applyAlignment="1">
      <alignment vertical="center"/>
    </xf>
    <xf numFmtId="0" fontId="11" fillId="0" borderId="0" xfId="1" applyFont="1" applyFill="1" applyBorder="1" applyAlignment="1">
      <alignment horizontal="center" vertical="center"/>
    </xf>
    <xf numFmtId="0" fontId="2" fillId="0" borderId="4" xfId="1" applyBorder="1" applyAlignment="1">
      <alignment horizontal="center"/>
    </xf>
    <xf numFmtId="176" fontId="2" fillId="0" borderId="4" xfId="1" applyNumberFormat="1" applyBorder="1" applyAlignment="1">
      <alignment horizontal="center"/>
    </xf>
    <xf numFmtId="0" fontId="2" fillId="0" borderId="4" xfId="1" applyFill="1" applyBorder="1" applyAlignment="1">
      <alignment horizontal="center"/>
    </xf>
    <xf numFmtId="0" fontId="2" fillId="0" borderId="0" xfId="1" applyFill="1" applyBorder="1" applyAlignment="1">
      <alignment horizontal="center"/>
    </xf>
    <xf numFmtId="0" fontId="2" fillId="0" borderId="5" xfId="1" applyBorder="1" applyAlignment="1">
      <alignment horizontal="center"/>
    </xf>
    <xf numFmtId="0" fontId="2" fillId="0" borderId="12" xfId="1" applyBorder="1" applyAlignment="1">
      <alignment horizontal="center"/>
    </xf>
    <xf numFmtId="0" fontId="2" fillId="0" borderId="16" xfId="1" applyBorder="1"/>
    <xf numFmtId="0" fontId="2" fillId="0" borderId="16" xfId="1" applyBorder="1" applyAlignment="1">
      <alignment horizontal="center"/>
    </xf>
    <xf numFmtId="0" fontId="2" fillId="0" borderId="16" xfId="1" applyFont="1" applyBorder="1" applyAlignment="1">
      <alignment horizontal="center" vertical="center"/>
    </xf>
    <xf numFmtId="0" fontId="2" fillId="0" borderId="0" xfId="1" applyFill="1" applyBorder="1" applyAlignment="1">
      <alignment vertical="center"/>
    </xf>
    <xf numFmtId="0" fontId="20" fillId="0" borderId="0" xfId="1" applyFont="1"/>
    <xf numFmtId="0" fontId="2" fillId="8" borderId="4" xfId="1" applyFill="1" applyBorder="1" applyAlignment="1">
      <alignment horizontal="center"/>
    </xf>
    <xf numFmtId="0" fontId="2" fillId="0" borderId="16" xfId="1" applyFill="1" applyBorder="1" applyAlignment="1">
      <alignment horizontal="center"/>
    </xf>
    <xf numFmtId="0" fontId="2" fillId="0" borderId="0" xfId="1" applyAlignment="1">
      <alignment horizontal="center"/>
    </xf>
    <xf numFmtId="0" fontId="2" fillId="0" borderId="4" xfId="1" applyBorder="1" applyAlignment="1">
      <alignment horizontal="center"/>
    </xf>
    <xf numFmtId="0" fontId="17" fillId="0" borderId="4" xfId="1" applyFont="1" applyBorder="1" applyAlignment="1">
      <alignment horizontal="center" vertical="center"/>
    </xf>
    <xf numFmtId="0" fontId="17" fillId="9" borderId="4" xfId="1" applyFont="1" applyFill="1" applyBorder="1" applyAlignment="1">
      <alignment horizontal="center" vertical="center"/>
    </xf>
    <xf numFmtId="0" fontId="17" fillId="9" borderId="23" xfId="1" applyFont="1" applyFill="1" applyBorder="1" applyAlignment="1">
      <alignment horizontal="center" vertical="center"/>
    </xf>
    <xf numFmtId="0" fontId="17" fillId="9" borderId="24" xfId="1" applyFont="1" applyFill="1" applyBorder="1" applyAlignment="1">
      <alignment horizontal="center" vertical="center"/>
    </xf>
    <xf numFmtId="0" fontId="17" fillId="9" borderId="25" xfId="1" applyFont="1" applyFill="1" applyBorder="1" applyAlignment="1">
      <alignment horizontal="center" vertical="center"/>
    </xf>
    <xf numFmtId="0" fontId="17" fillId="9" borderId="26" xfId="1" applyFont="1" applyFill="1" applyBorder="1" applyAlignment="1">
      <alignment horizontal="center" vertical="center"/>
    </xf>
    <xf numFmtId="0" fontId="17" fillId="9" borderId="27" xfId="1" applyFont="1" applyFill="1" applyBorder="1" applyAlignment="1">
      <alignment horizontal="center" vertical="center"/>
    </xf>
    <xf numFmtId="0" fontId="17" fillId="0" borderId="5" xfId="1" applyFont="1" applyBorder="1" applyAlignment="1">
      <alignment horizontal="center" vertical="center"/>
    </xf>
    <xf numFmtId="0" fontId="17" fillId="9" borderId="28" xfId="1" applyFont="1" applyFill="1" applyBorder="1" applyAlignment="1">
      <alignment horizontal="center" vertical="center"/>
    </xf>
    <xf numFmtId="0" fontId="17" fillId="9" borderId="5" xfId="1" applyFont="1" applyFill="1" applyBorder="1" applyAlignment="1">
      <alignment horizontal="center" vertical="center"/>
    </xf>
    <xf numFmtId="0" fontId="17" fillId="9" borderId="29" xfId="1" applyFont="1" applyFill="1" applyBorder="1" applyAlignment="1">
      <alignment horizontal="center" vertical="center"/>
    </xf>
    <xf numFmtId="49" fontId="21" fillId="9" borderId="30" xfId="1" applyNumberFormat="1" applyFont="1" applyFill="1" applyBorder="1" applyAlignment="1">
      <alignment horizontal="center" vertical="center"/>
    </xf>
    <xf numFmtId="49" fontId="21" fillId="9" borderId="31" xfId="1" applyNumberFormat="1" applyFont="1" applyFill="1" applyBorder="1" applyAlignment="1">
      <alignment horizontal="center" vertical="center"/>
    </xf>
    <xf numFmtId="49" fontId="21" fillId="9" borderId="32" xfId="1" applyNumberFormat="1" applyFont="1" applyFill="1" applyBorder="1" applyAlignment="1">
      <alignment horizontal="center" vertical="center"/>
    </xf>
    <xf numFmtId="0" fontId="17" fillId="0" borderId="28" xfId="1" applyFont="1" applyBorder="1" applyAlignment="1">
      <alignment horizontal="center" vertical="center"/>
    </xf>
    <xf numFmtId="0" fontId="17" fillId="0" borderId="29" xfId="1" applyFont="1" applyBorder="1" applyAlignment="1">
      <alignment horizontal="center" vertical="center"/>
    </xf>
    <xf numFmtId="0" fontId="17" fillId="0" borderId="23" xfId="1" applyFont="1" applyBorder="1" applyAlignment="1">
      <alignment horizontal="center" vertical="center"/>
    </xf>
    <xf numFmtId="0" fontId="17" fillId="0" borderId="24"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49" fontId="21" fillId="8" borderId="30" xfId="1" applyNumberFormat="1" applyFont="1" applyFill="1" applyBorder="1" applyAlignment="1">
      <alignment horizontal="center" vertical="center"/>
    </xf>
    <xf numFmtId="49" fontId="21" fillId="8" borderId="31" xfId="1" applyNumberFormat="1" applyFont="1" applyFill="1" applyBorder="1" applyAlignment="1">
      <alignment horizontal="center" vertical="center"/>
    </xf>
    <xf numFmtId="49" fontId="21" fillId="8" borderId="32" xfId="1" applyNumberFormat="1" applyFont="1" applyFill="1" applyBorder="1" applyAlignment="1">
      <alignment horizontal="center" vertical="center"/>
    </xf>
    <xf numFmtId="0" fontId="17" fillId="0" borderId="7" xfId="1" applyFont="1" applyBorder="1" applyAlignment="1">
      <alignment horizontal="center" vertical="center"/>
    </xf>
    <xf numFmtId="0" fontId="17" fillId="0" borderId="1" xfId="1" applyFont="1" applyBorder="1" applyAlignment="1">
      <alignment horizontal="center" vertical="center"/>
    </xf>
    <xf numFmtId="0" fontId="17" fillId="0" borderId="33" xfId="1" applyFont="1" applyBorder="1" applyAlignment="1">
      <alignment horizontal="center" vertical="center"/>
    </xf>
    <xf numFmtId="0" fontId="17" fillId="8" borderId="34" xfId="1" applyFont="1" applyFill="1" applyBorder="1" applyAlignment="1">
      <alignment horizontal="center" vertical="center"/>
    </xf>
    <xf numFmtId="0" fontId="17" fillId="8" borderId="35" xfId="1" applyFont="1" applyFill="1" applyBorder="1" applyAlignment="1">
      <alignment horizontal="center" vertical="center"/>
    </xf>
    <xf numFmtId="0" fontId="17" fillId="8" borderId="36" xfId="1" applyFont="1" applyFill="1" applyBorder="1" applyAlignment="1">
      <alignment horizontal="center" vertical="center"/>
    </xf>
    <xf numFmtId="0" fontId="18" fillId="0" borderId="37" xfId="1" applyFont="1" applyBorder="1" applyAlignment="1">
      <alignment vertical="center"/>
    </xf>
    <xf numFmtId="49" fontId="18" fillId="0" borderId="0" xfId="1" applyNumberFormat="1" applyFont="1" applyBorder="1" applyAlignment="1">
      <alignment horizontal="center" vertical="center"/>
    </xf>
    <xf numFmtId="0" fontId="3" fillId="0" borderId="3" xfId="1" applyFont="1" applyBorder="1" applyAlignment="1">
      <alignment horizontal="left"/>
    </xf>
    <xf numFmtId="0" fontId="3" fillId="0" borderId="2" xfId="1" applyFont="1" applyBorder="1" applyAlignment="1">
      <alignment horizontal="left"/>
    </xf>
    <xf numFmtId="0" fontId="3" fillId="0" borderId="1" xfId="1" applyFont="1" applyBorder="1" applyAlignment="1">
      <alignment horizontal="left"/>
    </xf>
    <xf numFmtId="0" fontId="7" fillId="3" borderId="10" xfId="1" applyFont="1" applyFill="1" applyBorder="1" applyAlignment="1">
      <alignment horizontal="center"/>
    </xf>
    <xf numFmtId="0" fontId="7" fillId="3" borderId="5" xfId="1" applyFont="1" applyFill="1" applyBorder="1" applyAlignment="1">
      <alignment horizontal="center"/>
    </xf>
    <xf numFmtId="0" fontId="3" fillId="0" borderId="0" xfId="1" applyFont="1" applyAlignment="1">
      <alignment horizontal="center"/>
    </xf>
    <xf numFmtId="0" fontId="2" fillId="0" borderId="0" xfId="1" applyBorder="1" applyAlignment="1">
      <alignment horizontal="center"/>
    </xf>
    <xf numFmtId="0" fontId="8" fillId="0" borderId="9" xfId="1" applyFont="1" applyBorder="1" applyAlignment="1">
      <alignment horizontal="center" vertical="center"/>
    </xf>
    <xf numFmtId="0" fontId="7" fillId="3" borderId="10" xfId="1" applyFont="1" applyFill="1" applyBorder="1" applyAlignment="1"/>
    <xf numFmtId="0" fontId="7" fillId="3" borderId="5" xfId="1" applyFont="1" applyFill="1" applyBorder="1" applyAlignment="1"/>
    <xf numFmtId="0" fontId="7" fillId="4" borderId="8" xfId="1" applyFont="1" applyFill="1" applyBorder="1" applyAlignment="1">
      <alignment horizontal="center"/>
    </xf>
    <xf numFmtId="0" fontId="7" fillId="4" borderId="7" xfId="1" applyFont="1" applyFill="1" applyBorder="1" applyAlignment="1">
      <alignment horizontal="center"/>
    </xf>
    <xf numFmtId="0" fontId="7" fillId="3" borderId="11" xfId="1" applyFont="1" applyFill="1" applyBorder="1" applyAlignment="1">
      <alignment horizontal="center"/>
    </xf>
    <xf numFmtId="0" fontId="7" fillId="3" borderId="6" xfId="1" applyFont="1" applyFill="1" applyBorder="1" applyAlignment="1">
      <alignment horizontal="center"/>
    </xf>
    <xf numFmtId="0" fontId="7" fillId="0" borderId="8" xfId="1" applyFont="1" applyBorder="1" applyAlignment="1" applyProtection="1">
      <alignment horizontal="center"/>
    </xf>
    <xf numFmtId="0" fontId="7" fillId="0" borderId="7" xfId="1" applyFont="1" applyBorder="1" applyAlignment="1" applyProtection="1">
      <alignment horizontal="center"/>
    </xf>
    <xf numFmtId="0" fontId="14" fillId="0" borderId="18" xfId="1" applyFont="1" applyBorder="1" applyAlignment="1" applyProtection="1">
      <alignment horizontal="center" wrapText="1"/>
    </xf>
    <xf numFmtId="0" fontId="14" fillId="0" borderId="17" xfId="1" applyFont="1" applyBorder="1" applyAlignment="1" applyProtection="1">
      <alignment horizontal="center"/>
    </xf>
    <xf numFmtId="0" fontId="3" fillId="5" borderId="4" xfId="1" applyFont="1" applyFill="1" applyBorder="1" applyAlignment="1">
      <alignment horizontal="center"/>
    </xf>
    <xf numFmtId="0" fontId="3" fillId="5" borderId="4" xfId="1" applyFont="1" applyFill="1" applyBorder="1" applyAlignment="1"/>
    <xf numFmtId="0" fontId="2" fillId="0" borderId="5" xfId="1" applyBorder="1" applyAlignment="1"/>
    <xf numFmtId="14" fontId="11" fillId="0" borderId="0" xfId="1" applyNumberFormat="1" applyFont="1" applyFill="1" applyAlignment="1">
      <alignment horizontal="left"/>
    </xf>
    <xf numFmtId="0" fontId="11" fillId="0" borderId="0" xfId="1" applyFont="1" applyFill="1" applyAlignment="1">
      <alignment horizontal="left"/>
    </xf>
    <xf numFmtId="0" fontId="2" fillId="0" borderId="5" xfId="1" applyBorder="1" applyAlignment="1">
      <alignment horizontal="center"/>
    </xf>
    <xf numFmtId="0" fontId="7" fillId="0" borderId="8" xfId="1" applyFont="1" applyFill="1" applyBorder="1" applyAlignment="1" applyProtection="1">
      <alignment horizontal="center"/>
    </xf>
    <xf numFmtId="0" fontId="7" fillId="0" borderId="7" xfId="1" applyFont="1" applyFill="1" applyBorder="1" applyAlignment="1" applyProtection="1">
      <alignment horizontal="center"/>
    </xf>
    <xf numFmtId="0" fontId="7" fillId="5" borderId="10" xfId="1" applyFont="1" applyFill="1" applyBorder="1" applyAlignment="1">
      <alignment horizontal="center"/>
    </xf>
    <xf numFmtId="0" fontId="7" fillId="5" borderId="5" xfId="1" applyFont="1" applyFill="1" applyBorder="1" applyAlignment="1">
      <alignment horizontal="center"/>
    </xf>
    <xf numFmtId="0" fontId="3" fillId="5" borderId="10" xfId="1" applyFont="1" applyFill="1" applyBorder="1" applyAlignment="1">
      <alignment horizontal="center"/>
    </xf>
    <xf numFmtId="0" fontId="3" fillId="5" borderId="5" xfId="1" applyFont="1" applyFill="1" applyBorder="1" applyAlignment="1">
      <alignment horizontal="center"/>
    </xf>
    <xf numFmtId="0" fontId="18" fillId="0" borderId="16" xfId="1" applyFont="1" applyBorder="1" applyAlignment="1">
      <alignment horizontal="center" vertical="center"/>
    </xf>
    <xf numFmtId="0" fontId="18" fillId="0" borderId="21" xfId="1" applyFont="1" applyBorder="1" applyAlignment="1">
      <alignment horizontal="center" vertical="center"/>
    </xf>
    <xf numFmtId="0" fontId="18" fillId="0" borderId="2" xfId="1" applyFont="1" applyBorder="1" applyAlignment="1">
      <alignment horizontal="center" vertical="center"/>
    </xf>
    <xf numFmtId="0" fontId="18" fillId="0" borderId="0" xfId="1" applyFont="1" applyAlignment="1">
      <alignment horizontal="center" vertical="center"/>
    </xf>
    <xf numFmtId="0" fontId="18" fillId="0" borderId="0" xfId="1" applyFont="1" applyBorder="1" applyAlignment="1">
      <alignment horizontal="center" vertical="center"/>
    </xf>
    <xf numFmtId="49" fontId="18" fillId="0" borderId="3" xfId="1" applyNumberFormat="1" applyFont="1" applyBorder="1" applyAlignment="1">
      <alignment horizontal="center" vertical="center"/>
    </xf>
    <xf numFmtId="49" fontId="18" fillId="0" borderId="2" xfId="1" applyNumberFormat="1" applyFont="1" applyBorder="1" applyAlignment="1">
      <alignment horizontal="center" vertical="center"/>
    </xf>
    <xf numFmtId="49" fontId="18" fillId="0" borderId="1" xfId="1" applyNumberFormat="1" applyFont="1" applyBorder="1" applyAlignment="1">
      <alignment horizontal="center" vertical="center"/>
    </xf>
    <xf numFmtId="49" fontId="18" fillId="0" borderId="10" xfId="1" applyNumberFormat="1" applyFont="1" applyBorder="1" applyAlignment="1">
      <alignment horizontal="center" vertical="center"/>
    </xf>
    <xf numFmtId="49" fontId="18" fillId="0" borderId="22" xfId="1" applyNumberFormat="1" applyFont="1" applyBorder="1" applyAlignment="1">
      <alignment horizontal="center" vertical="center"/>
    </xf>
    <xf numFmtId="49" fontId="18" fillId="0" borderId="5" xfId="1" applyNumberFormat="1" applyFont="1" applyBorder="1" applyAlignment="1">
      <alignment horizontal="center" vertical="center"/>
    </xf>
    <xf numFmtId="0" fontId="6" fillId="0" borderId="9" xfId="1" applyFont="1" applyBorder="1" applyAlignment="1">
      <alignment horizontal="center" vertical="center"/>
    </xf>
    <xf numFmtId="0" fontId="3" fillId="5" borderId="5" xfId="1" applyFont="1" applyFill="1" applyBorder="1" applyAlignment="1"/>
    <xf numFmtId="0" fontId="11" fillId="0" borderId="16" xfId="1" applyFont="1" applyBorder="1" applyAlignment="1">
      <alignment horizontal="center"/>
    </xf>
    <xf numFmtId="0" fontId="2" fillId="0" borderId="0" xfId="1" applyAlignment="1">
      <alignment horizontal="center"/>
    </xf>
    <xf numFmtId="0" fontId="2" fillId="0" borderId="16" xfId="1" applyBorder="1" applyAlignment="1">
      <alignment horizontal="center"/>
    </xf>
    <xf numFmtId="0" fontId="2" fillId="8" borderId="0" xfId="1" applyFill="1" applyBorder="1" applyAlignment="1">
      <alignment horizontal="center" vertical="center"/>
    </xf>
    <xf numFmtId="0" fontId="7" fillId="0" borderId="0" xfId="1" applyFont="1" applyAlignment="1">
      <alignment horizontal="center" vertical="center"/>
    </xf>
    <xf numFmtId="0" fontId="2" fillId="0" borderId="4" xfId="1" applyBorder="1" applyAlignment="1">
      <alignment horizontal="center"/>
    </xf>
    <xf numFmtId="0" fontId="2" fillId="8" borderId="4" xfId="1" applyFill="1" applyBorder="1" applyAlignment="1">
      <alignment horizontal="center" vertical="center"/>
    </xf>
    <xf numFmtId="0" fontId="2" fillId="0" borderId="10" xfId="1" applyBorder="1" applyAlignment="1">
      <alignment horizontal="center" vertical="center"/>
    </xf>
    <xf numFmtId="0" fontId="2" fillId="0" borderId="5" xfId="1" applyBorder="1" applyAlignment="1">
      <alignment horizontal="center" vertical="center"/>
    </xf>
    <xf numFmtId="0" fontId="2" fillId="0" borderId="3" xfId="1" applyBorder="1" applyAlignment="1">
      <alignment horizontal="center"/>
    </xf>
    <xf numFmtId="0" fontId="2" fillId="0" borderId="2" xfId="1" applyBorder="1" applyAlignment="1">
      <alignment horizontal="center"/>
    </xf>
    <xf numFmtId="0" fontId="2" fillId="0" borderId="1" xfId="1" applyBorder="1" applyAlignment="1">
      <alignment horizontal="center"/>
    </xf>
  </cellXfs>
  <cellStyles count="2">
    <cellStyle name="標準" xfId="0" builtinId="0"/>
    <cellStyle name="標準 2" xfId="1"/>
  </cellStyles>
  <dxfs count="3">
    <dxf>
      <fill>
        <patternFill>
          <bgColor indexed="51"/>
        </patternFill>
      </fill>
    </dxf>
    <dxf>
      <fill>
        <patternFill>
          <bgColor indexed="51"/>
        </patternFill>
      </fill>
    </dxf>
    <dxf>
      <fill>
        <patternFill>
          <bgColor indexed="5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4180;&#37117;&#36947;&#24220;&#30476;&#20104;&#369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sheetNames>
    <sheetDataSet>
      <sheetData sheetId="0">
        <row r="2">
          <cell r="B2" t="str">
            <v>A</v>
          </cell>
        </row>
        <row r="3">
          <cell r="B3"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G8"/>
  <sheetViews>
    <sheetView workbookViewId="0">
      <selection activeCell="E11" sqref="E11"/>
    </sheetView>
  </sheetViews>
  <sheetFormatPr defaultColWidth="9" defaultRowHeight="21"/>
  <cols>
    <col min="1" max="1" width="10.75" style="1" bestFit="1" customWidth="1"/>
    <col min="2" max="2" width="8.75" style="1" customWidth="1"/>
    <col min="3" max="3" width="4.75" style="1" bestFit="1" customWidth="1"/>
    <col min="4" max="4" width="6" style="1" customWidth="1"/>
    <col min="5" max="5" width="5.25" style="1" customWidth="1"/>
    <col min="6" max="6" width="6" style="1" customWidth="1"/>
    <col min="7" max="7" width="5.25" style="1" customWidth="1"/>
    <col min="8" max="16384" width="9" style="1"/>
  </cols>
  <sheetData>
    <row r="2" spans="1:7">
      <c r="A2" s="2" t="s">
        <v>9</v>
      </c>
      <c r="B2" s="5">
        <v>2019</v>
      </c>
      <c r="C2" s="4" t="s">
        <v>8</v>
      </c>
      <c r="D2" s="6">
        <v>2</v>
      </c>
      <c r="E2" s="4" t="s">
        <v>7</v>
      </c>
      <c r="F2" s="6">
        <v>17</v>
      </c>
      <c r="G2" s="3" t="s">
        <v>6</v>
      </c>
    </row>
    <row r="4" spans="1:7">
      <c r="A4" s="2" t="s">
        <v>5</v>
      </c>
      <c r="B4" s="105" t="s">
        <v>4</v>
      </c>
      <c r="C4" s="106"/>
      <c r="D4" s="106"/>
      <c r="E4" s="106"/>
      <c r="F4" s="106"/>
      <c r="G4" s="107"/>
    </row>
    <row r="6" spans="1:7">
      <c r="A6" s="2" t="s">
        <v>3</v>
      </c>
      <c r="B6" s="5">
        <v>120</v>
      </c>
      <c r="C6" s="4" t="s">
        <v>2</v>
      </c>
      <c r="D6" s="4" t="s">
        <v>1</v>
      </c>
      <c r="E6" s="4"/>
      <c r="F6" s="4"/>
      <c r="G6" s="3"/>
    </row>
    <row r="8" spans="1:7">
      <c r="A8" s="2" t="s">
        <v>0</v>
      </c>
      <c r="B8" s="105" t="s">
        <v>71</v>
      </c>
      <c r="C8" s="106"/>
      <c r="D8" s="106"/>
      <c r="E8" s="106"/>
      <c r="F8" s="106"/>
      <c r="G8" s="107"/>
    </row>
  </sheetData>
  <mergeCells count="2">
    <mergeCell ref="B4:G4"/>
    <mergeCell ref="B8:G8"/>
  </mergeCells>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AL255"/>
  <sheetViews>
    <sheetView zoomScale="90" zoomScaleNormal="90" workbookViewId="0">
      <selection activeCell="T16" sqref="T16:U16"/>
    </sheetView>
  </sheetViews>
  <sheetFormatPr defaultColWidth="8.875" defaultRowHeight="13.5"/>
  <cols>
    <col min="1" max="1" width="5.875" style="7" customWidth="1"/>
    <col min="2" max="2" width="3.625" style="7" customWidth="1"/>
    <col min="3" max="3" width="15.625" style="8" customWidth="1"/>
    <col min="4" max="4" width="3.75" style="7" customWidth="1"/>
    <col min="5" max="5" width="5.75" style="7" customWidth="1"/>
    <col min="6" max="6" width="3.75" style="7" customWidth="1"/>
    <col min="7" max="7" width="5.75" style="7" customWidth="1"/>
    <col min="8" max="8" width="3.75" style="7" customWidth="1"/>
    <col min="9" max="9" width="5.75" style="7" customWidth="1"/>
    <col min="10" max="10" width="3.75" style="7" customWidth="1"/>
    <col min="11" max="11" width="5.75" style="7" customWidth="1"/>
    <col min="12" max="12" width="3.75" style="7" customWidth="1"/>
    <col min="13" max="13" width="5.75" style="7" customWidth="1"/>
    <col min="14" max="14" width="3.75" style="7" customWidth="1"/>
    <col min="15" max="15" width="5.75" style="7" customWidth="1"/>
    <col min="16" max="16" width="3.75" style="7" customWidth="1"/>
    <col min="17" max="17" width="5.75" style="7" customWidth="1"/>
    <col min="18" max="18" width="3.75" style="7" customWidth="1"/>
    <col min="19" max="19" width="5.75" style="7" customWidth="1"/>
    <col min="20" max="20" width="3.75" style="7" customWidth="1"/>
    <col min="21" max="21" width="5.75" style="7" customWidth="1"/>
    <col min="22" max="22" width="3.75" style="7" customWidth="1"/>
    <col min="23" max="23" width="5.75" style="7" customWidth="1"/>
    <col min="24" max="24" width="3.75" style="7" customWidth="1"/>
    <col min="25" max="25" width="5.75" style="7" customWidth="1"/>
    <col min="26" max="26" width="3.75" style="7" customWidth="1"/>
    <col min="27" max="27" width="5.75" style="7" customWidth="1"/>
    <col min="28" max="28" width="3.75" style="7" customWidth="1"/>
    <col min="29" max="29" width="5.75" style="7" customWidth="1"/>
    <col min="30" max="30" width="3.75" style="7" customWidth="1"/>
    <col min="31" max="31" width="5.75" style="7" customWidth="1"/>
    <col min="32" max="33" width="5.625" style="7" customWidth="1"/>
    <col min="34" max="35" width="8.625" style="7" customWidth="1"/>
    <col min="36" max="36" width="19.125" style="7" hidden="1" customWidth="1"/>
    <col min="37" max="37" width="5.375" style="7" customWidth="1"/>
    <col min="38" max="38" width="7.25" style="7" hidden="1" customWidth="1"/>
    <col min="39" max="40" width="5.125" style="7" customWidth="1"/>
    <col min="41" max="16384" width="8.875" style="7"/>
  </cols>
  <sheetData>
    <row r="2" spans="1:38" ht="14.25">
      <c r="D2" s="46" t="s">
        <v>27</v>
      </c>
      <c r="E2" s="46"/>
      <c r="F2" s="45" t="s">
        <v>26</v>
      </c>
      <c r="G2" s="44">
        <v>120</v>
      </c>
      <c r="H2" s="9"/>
      <c r="I2" s="9"/>
      <c r="J2" s="45" t="s">
        <v>25</v>
      </c>
      <c r="K2" s="44">
        <v>120</v>
      </c>
      <c r="L2" s="9"/>
      <c r="M2" s="9"/>
      <c r="N2" s="45"/>
      <c r="O2" s="44">
        <v>115</v>
      </c>
    </row>
    <row r="3" spans="1:38" ht="27" customHeight="1">
      <c r="D3" s="43"/>
      <c r="E3" s="43"/>
      <c r="F3" s="121" t="s">
        <v>16</v>
      </c>
      <c r="G3" s="122"/>
      <c r="H3" s="9"/>
      <c r="I3" s="9"/>
      <c r="J3" s="121" t="s">
        <v>24</v>
      </c>
      <c r="K3" s="122"/>
      <c r="L3" s="9"/>
      <c r="M3" s="9"/>
      <c r="N3" s="121" t="s">
        <v>16</v>
      </c>
      <c r="O3" s="122"/>
    </row>
    <row r="4" spans="1:38">
      <c r="D4" s="42"/>
      <c r="E4" s="42"/>
    </row>
    <row r="7" spans="1:38" s="11" customFormat="1" ht="24">
      <c r="C7" s="41">
        <f>概要設定!B2</f>
        <v>2019</v>
      </c>
      <c r="D7" s="40" t="s">
        <v>8</v>
      </c>
      <c r="E7" s="40"/>
      <c r="F7" s="40"/>
      <c r="G7" s="40">
        <f>概要設定!D2</f>
        <v>2</v>
      </c>
      <c r="H7" s="40" t="s">
        <v>7</v>
      </c>
      <c r="I7" s="40"/>
      <c r="J7" s="36" t="s">
        <v>23</v>
      </c>
      <c r="K7" s="36"/>
      <c r="L7" s="36"/>
      <c r="M7" s="36"/>
      <c r="N7" s="36" t="str">
        <f>概要設定!B4</f>
        <v>都道府県対抗戦予選</v>
      </c>
      <c r="O7" s="36"/>
    </row>
    <row r="8" spans="1:38" s="11" customFormat="1" ht="24">
      <c r="C8" s="31"/>
      <c r="D8" s="31"/>
      <c r="E8" s="31"/>
      <c r="F8" s="39">
        <f>COUNTA(C11:C34)</f>
        <v>4</v>
      </c>
      <c r="G8" s="39" t="s">
        <v>22</v>
      </c>
      <c r="H8" s="36"/>
      <c r="I8" s="38">
        <f>概要設定!B6</f>
        <v>120</v>
      </c>
      <c r="J8" s="31" t="s">
        <v>21</v>
      </c>
      <c r="M8" s="31"/>
      <c r="N8" s="31"/>
      <c r="O8" s="31"/>
      <c r="R8" s="37" t="s">
        <v>20</v>
      </c>
      <c r="T8" s="126" t="str">
        <f>C7&amp;"/"&amp;G7&amp;"/"&amp;概要設定!F2</f>
        <v>2019/2/17</v>
      </c>
      <c r="U8" s="127"/>
      <c r="V8" s="127"/>
      <c r="W8" s="127"/>
      <c r="X8" s="36"/>
      <c r="Y8" s="36"/>
      <c r="Z8" s="36"/>
      <c r="AA8" s="36"/>
      <c r="AB8" s="36"/>
      <c r="AC8" s="36"/>
      <c r="AD8" s="36"/>
      <c r="AE8" s="36"/>
      <c r="AF8" s="35" t="s">
        <v>19</v>
      </c>
      <c r="AG8" s="34" t="str">
        <f>概要設定!B8</f>
        <v>トップガン</v>
      </c>
      <c r="AH8" s="33"/>
      <c r="AI8" s="33"/>
      <c r="AJ8" s="33"/>
      <c r="AK8" s="33"/>
    </row>
    <row r="9" spans="1:38" s="31" customFormat="1" ht="14.25">
      <c r="A9" s="32" t="s">
        <v>18</v>
      </c>
      <c r="B9" s="29"/>
    </row>
    <row r="10" spans="1:38" ht="18.75" customHeight="1">
      <c r="A10" s="30" t="s">
        <v>17</v>
      </c>
      <c r="B10" s="29"/>
      <c r="C10" s="28"/>
      <c r="D10" s="27" t="str">
        <f>IF(C11="","",C11)</f>
        <v>宮野</v>
      </c>
      <c r="E10" s="26"/>
      <c r="F10" s="27" t="str">
        <f>IF(C13="","",C13)</f>
        <v>近藤</v>
      </c>
      <c r="G10" s="26"/>
      <c r="H10" s="27" t="str">
        <f>IF(C15="","",C15)</f>
        <v>金澤</v>
      </c>
      <c r="I10" s="26"/>
      <c r="J10" s="27" t="str">
        <f>IF(C17="","",C17)</f>
        <v>長谷川</v>
      </c>
      <c r="K10" s="26"/>
      <c r="L10" s="27" t="str">
        <f>IF(C19="","",C19)</f>
        <v/>
      </c>
      <c r="M10" s="26"/>
      <c r="N10" s="27" t="str">
        <f>IF(C21="","",C21)</f>
        <v/>
      </c>
      <c r="O10" s="26"/>
      <c r="P10" s="27" t="str">
        <f>IF(C23="","",C23)</f>
        <v/>
      </c>
      <c r="Q10" s="26"/>
      <c r="R10" s="27" t="str">
        <f>IF(C25="","",C25)</f>
        <v/>
      </c>
      <c r="S10" s="26"/>
      <c r="T10" s="25" t="str">
        <f>IF(C27="","",C27)</f>
        <v/>
      </c>
      <c r="U10" s="24"/>
      <c r="V10" s="25" t="str">
        <f>IF(C29="","",C29)</f>
        <v/>
      </c>
      <c r="W10" s="24"/>
      <c r="X10" s="25" t="str">
        <f>IF(C31="","",C31)</f>
        <v/>
      </c>
      <c r="Y10" s="24"/>
      <c r="Z10" s="25" t="str">
        <f>IF(C33="","",C33)</f>
        <v/>
      </c>
      <c r="AA10" s="24"/>
      <c r="AB10" s="25" t="str">
        <f>IF(E33="","",E33)</f>
        <v/>
      </c>
      <c r="AC10" s="24"/>
      <c r="AD10" s="25" t="str">
        <f>IF(G33="","",G33)</f>
        <v/>
      </c>
      <c r="AE10" s="24"/>
      <c r="AF10" s="23" t="s">
        <v>16</v>
      </c>
      <c r="AG10" s="21" t="s">
        <v>15</v>
      </c>
      <c r="AH10" s="22" t="s">
        <v>14</v>
      </c>
      <c r="AI10" s="21" t="s">
        <v>13</v>
      </c>
      <c r="AJ10" s="21" t="s">
        <v>12</v>
      </c>
      <c r="AK10" s="21" t="s">
        <v>11</v>
      </c>
      <c r="AL10" s="21" t="s">
        <v>10</v>
      </c>
    </row>
    <row r="11" spans="1:38" s="12" customFormat="1" ht="11.25" customHeight="1">
      <c r="A11" s="110"/>
      <c r="B11" s="111">
        <v>1</v>
      </c>
      <c r="C11" s="123" t="s">
        <v>77</v>
      </c>
      <c r="D11" s="14"/>
      <c r="E11" s="13"/>
      <c r="F11" s="18"/>
      <c r="G11" s="17"/>
      <c r="H11" s="18"/>
      <c r="I11" s="17"/>
      <c r="J11" s="18"/>
      <c r="K11" s="17"/>
      <c r="L11" s="18"/>
      <c r="M11" s="17"/>
      <c r="N11" s="18"/>
      <c r="O11" s="17"/>
      <c r="P11" s="18"/>
      <c r="Q11" s="17"/>
      <c r="R11" s="18"/>
      <c r="S11" s="17"/>
      <c r="T11" s="18"/>
      <c r="U11" s="17"/>
      <c r="V11" s="18"/>
      <c r="W11" s="17"/>
      <c r="X11" s="18"/>
      <c r="Y11" s="17"/>
      <c r="Z11" s="18"/>
      <c r="AA11" s="17"/>
      <c r="AB11" s="18"/>
      <c r="AC11" s="17"/>
      <c r="AD11" s="18"/>
      <c r="AE11" s="17"/>
      <c r="AF11" s="117">
        <f>IF(C11="","",COUNTIF(D12:AA12,AF$10))</f>
        <v>0</v>
      </c>
      <c r="AG11" s="108">
        <f>IF(C11="","",COUNTIF(D12:AA12,"&gt;=0"))</f>
        <v>3</v>
      </c>
      <c r="AH11" s="108">
        <f>SUM(F12:AE12)+(概要設定!B6)*AF11</f>
        <v>193</v>
      </c>
      <c r="AI11" s="113">
        <f>SUM(D14,D16,D18,D20,D22,D24,D26,D28,D30,D32,D34,D36,D38,)</f>
        <v>0</v>
      </c>
      <c r="AJ11" s="113">
        <f>IF(C11="","",AF11*100000000+AH11*10000-AI11)</f>
        <v>1930000</v>
      </c>
      <c r="AK11" s="108">
        <f>IF(C11="","",RANK(AJ$11:AJ$34,AJ$11:AJ$34))</f>
        <v>4</v>
      </c>
      <c r="AL11" s="113">
        <f>MAX(D11:AA11)</f>
        <v>0</v>
      </c>
    </row>
    <row r="12" spans="1:38" s="11" customFormat="1" ht="24" customHeight="1">
      <c r="A12" s="110"/>
      <c r="B12" s="111"/>
      <c r="C12" s="124"/>
      <c r="D12" s="115"/>
      <c r="E12" s="116"/>
      <c r="F12" s="119">
        <v>61</v>
      </c>
      <c r="G12" s="120"/>
      <c r="H12" s="119">
        <v>40</v>
      </c>
      <c r="I12" s="120"/>
      <c r="J12" s="119">
        <v>92</v>
      </c>
      <c r="K12" s="120"/>
      <c r="L12" s="119"/>
      <c r="M12" s="120"/>
      <c r="N12" s="119"/>
      <c r="O12" s="120"/>
      <c r="P12" s="119"/>
      <c r="Q12" s="120"/>
      <c r="R12" s="119"/>
      <c r="S12" s="120"/>
      <c r="T12" s="119"/>
      <c r="U12" s="120"/>
      <c r="V12" s="119"/>
      <c r="W12" s="120"/>
      <c r="X12" s="119"/>
      <c r="Y12" s="120"/>
      <c r="Z12" s="119"/>
      <c r="AA12" s="120"/>
      <c r="AB12" s="119"/>
      <c r="AC12" s="120"/>
      <c r="AD12" s="119"/>
      <c r="AE12" s="120"/>
      <c r="AF12" s="118"/>
      <c r="AG12" s="109"/>
      <c r="AH12" s="109"/>
      <c r="AI12" s="125"/>
      <c r="AJ12" s="114"/>
      <c r="AK12" s="128"/>
      <c r="AL12" s="125"/>
    </row>
    <row r="13" spans="1:38" s="12" customFormat="1" ht="11.25" customHeight="1">
      <c r="A13" s="110"/>
      <c r="B13" s="111">
        <v>2</v>
      </c>
      <c r="C13" s="123" t="s">
        <v>75</v>
      </c>
      <c r="D13" s="20"/>
      <c r="E13" s="19"/>
      <c r="F13" s="14"/>
      <c r="G13" s="13"/>
      <c r="H13" s="18"/>
      <c r="I13" s="17"/>
      <c r="J13" s="18"/>
      <c r="K13" s="17"/>
      <c r="L13" s="18"/>
      <c r="M13" s="17"/>
      <c r="N13" s="18"/>
      <c r="O13" s="17"/>
      <c r="P13" s="18"/>
      <c r="Q13" s="17"/>
      <c r="R13" s="18"/>
      <c r="S13" s="17"/>
      <c r="T13" s="18"/>
      <c r="U13" s="17"/>
      <c r="V13" s="18"/>
      <c r="W13" s="17"/>
      <c r="X13" s="18"/>
      <c r="Y13" s="17"/>
      <c r="Z13" s="18"/>
      <c r="AA13" s="17"/>
      <c r="AB13" s="18"/>
      <c r="AC13" s="17"/>
      <c r="AD13" s="18"/>
      <c r="AE13" s="17"/>
      <c r="AF13" s="117">
        <f>IF(C13="","",COUNTIF(D14:AA14,AF$10))</f>
        <v>1</v>
      </c>
      <c r="AG13" s="108">
        <f>IF(C13="","",COUNTIF(D14:AA14,"&gt;=0"))</f>
        <v>2</v>
      </c>
      <c r="AH13" s="108">
        <f>SUM(D14,H14:AE14)+(概要設定!B6)*AF13</f>
        <v>277</v>
      </c>
      <c r="AI13" s="113">
        <f>SUM(F12,F16,F18,F20,F22,F24,F26,F28,F30,F32,F34,F36,F38,)</f>
        <v>61</v>
      </c>
      <c r="AJ13" s="113">
        <f>IF(C13="","",AF13*100000000+AH13*10000-AI13)</f>
        <v>102769939</v>
      </c>
      <c r="AK13" s="108">
        <f>IF(C13="","",RANK(AJ$11:AJ$34,AJ$11:AJ$34))</f>
        <v>3</v>
      </c>
      <c r="AL13" s="113">
        <f>MAX(D13:AA13)</f>
        <v>0</v>
      </c>
    </row>
    <row r="14" spans="1:38" s="11" customFormat="1" ht="24" customHeight="1">
      <c r="A14" s="110"/>
      <c r="B14" s="111"/>
      <c r="C14" s="124"/>
      <c r="D14" s="119" t="s">
        <v>78</v>
      </c>
      <c r="E14" s="120"/>
      <c r="F14" s="115"/>
      <c r="G14" s="116"/>
      <c r="H14" s="119">
        <v>84</v>
      </c>
      <c r="I14" s="120"/>
      <c r="J14" s="119">
        <v>73</v>
      </c>
      <c r="K14" s="120"/>
      <c r="L14" s="119"/>
      <c r="M14" s="120"/>
      <c r="N14" s="119"/>
      <c r="O14" s="120"/>
      <c r="P14" s="119"/>
      <c r="Q14" s="120"/>
      <c r="R14" s="119"/>
      <c r="S14" s="120"/>
      <c r="T14" s="119"/>
      <c r="U14" s="120"/>
      <c r="V14" s="119"/>
      <c r="W14" s="120"/>
      <c r="X14" s="119"/>
      <c r="Y14" s="120"/>
      <c r="Z14" s="119"/>
      <c r="AA14" s="120"/>
      <c r="AB14" s="119"/>
      <c r="AC14" s="120"/>
      <c r="AD14" s="119"/>
      <c r="AE14" s="120"/>
      <c r="AF14" s="118"/>
      <c r="AG14" s="109"/>
      <c r="AH14" s="109"/>
      <c r="AI14" s="125"/>
      <c r="AJ14" s="114"/>
      <c r="AK14" s="128"/>
      <c r="AL14" s="125"/>
    </row>
    <row r="15" spans="1:38" s="12" customFormat="1" ht="11.25" customHeight="1">
      <c r="A15" s="110"/>
      <c r="B15" s="111">
        <v>3</v>
      </c>
      <c r="C15" s="123" t="s">
        <v>76</v>
      </c>
      <c r="D15" s="20"/>
      <c r="E15" s="19"/>
      <c r="F15" s="18"/>
      <c r="G15" s="17"/>
      <c r="H15" s="14"/>
      <c r="I15" s="13"/>
      <c r="J15" s="18"/>
      <c r="K15" s="17"/>
      <c r="L15" s="18"/>
      <c r="M15" s="17"/>
      <c r="N15" s="18"/>
      <c r="O15" s="17"/>
      <c r="P15" s="18"/>
      <c r="Q15" s="17"/>
      <c r="R15" s="18"/>
      <c r="S15" s="17"/>
      <c r="T15" s="18"/>
      <c r="U15" s="17"/>
      <c r="V15" s="18"/>
      <c r="W15" s="17"/>
      <c r="X15" s="18"/>
      <c r="Y15" s="17"/>
      <c r="Z15" s="18"/>
      <c r="AA15" s="17"/>
      <c r="AB15" s="18"/>
      <c r="AC15" s="17"/>
      <c r="AD15" s="18"/>
      <c r="AE15" s="17"/>
      <c r="AF15" s="117">
        <f>IF(C15="","",COUNTIF(D16:AA16,AF$10))</f>
        <v>3</v>
      </c>
      <c r="AG15" s="108">
        <f>IF(C15="","",COUNTIF(D16:AA16,"&gt;=0"))</f>
        <v>0</v>
      </c>
      <c r="AH15" s="108">
        <f>SUM(D16:G16,J16:AE16)+(概要設定!B6)*AF15</f>
        <v>360</v>
      </c>
      <c r="AI15" s="113">
        <f>SUM(H12,H14,H18,H20,H22,H24,H26,H28,H30,H32,H34,H36,H38,)</f>
        <v>146</v>
      </c>
      <c r="AJ15" s="113">
        <f>IF(C15="","",AF15*100000000+AH15*10000-AI15)</f>
        <v>303599854</v>
      </c>
      <c r="AK15" s="108">
        <f>IF(C15="","",RANK(AJ$11:AJ$34,AJ$11:AJ$34))</f>
        <v>1</v>
      </c>
      <c r="AL15" s="113">
        <f>MAX(D15:AA15)</f>
        <v>0</v>
      </c>
    </row>
    <row r="16" spans="1:38" s="11" customFormat="1" ht="24" customHeight="1">
      <c r="A16" s="110"/>
      <c r="B16" s="111"/>
      <c r="C16" s="124"/>
      <c r="D16" s="119" t="s">
        <v>78</v>
      </c>
      <c r="E16" s="120"/>
      <c r="F16" s="119" t="s">
        <v>78</v>
      </c>
      <c r="G16" s="120"/>
      <c r="H16" s="115"/>
      <c r="I16" s="116"/>
      <c r="J16" s="119" t="s">
        <v>78</v>
      </c>
      <c r="K16" s="120"/>
      <c r="L16" s="119"/>
      <c r="M16" s="120"/>
      <c r="N16" s="119"/>
      <c r="O16" s="120"/>
      <c r="P16" s="119"/>
      <c r="Q16" s="120"/>
      <c r="R16" s="119"/>
      <c r="S16" s="120"/>
      <c r="T16" s="119"/>
      <c r="U16" s="120"/>
      <c r="V16" s="119"/>
      <c r="W16" s="120"/>
      <c r="X16" s="119"/>
      <c r="Y16" s="120"/>
      <c r="Z16" s="119"/>
      <c r="AA16" s="120"/>
      <c r="AB16" s="119"/>
      <c r="AC16" s="120"/>
      <c r="AD16" s="119"/>
      <c r="AE16" s="120"/>
      <c r="AF16" s="118"/>
      <c r="AG16" s="109"/>
      <c r="AH16" s="109"/>
      <c r="AI16" s="125"/>
      <c r="AJ16" s="114"/>
      <c r="AK16" s="128"/>
      <c r="AL16" s="125"/>
    </row>
    <row r="17" spans="1:38" s="12" customFormat="1" ht="11.25" customHeight="1">
      <c r="A17" s="110"/>
      <c r="B17" s="111">
        <v>4</v>
      </c>
      <c r="C17" s="123" t="s">
        <v>74</v>
      </c>
      <c r="D17" s="20"/>
      <c r="E17" s="19"/>
      <c r="F17" s="18"/>
      <c r="G17" s="17"/>
      <c r="H17" s="18"/>
      <c r="I17" s="17"/>
      <c r="J17" s="14"/>
      <c r="K17" s="13"/>
      <c r="L17" s="18"/>
      <c r="M17" s="17"/>
      <c r="N17" s="18"/>
      <c r="O17" s="17"/>
      <c r="P17" s="18"/>
      <c r="Q17" s="17"/>
      <c r="R17" s="18"/>
      <c r="S17" s="17"/>
      <c r="T17" s="18"/>
      <c r="U17" s="17"/>
      <c r="V17" s="18"/>
      <c r="W17" s="17"/>
      <c r="X17" s="18"/>
      <c r="Y17" s="17"/>
      <c r="Z17" s="18"/>
      <c r="AA17" s="17"/>
      <c r="AB17" s="18"/>
      <c r="AC17" s="17"/>
      <c r="AD17" s="18"/>
      <c r="AE17" s="17"/>
      <c r="AF17" s="117">
        <f>IF(C17="","",COUNTIF(D18:AA18,AF$10))</f>
        <v>2</v>
      </c>
      <c r="AG17" s="108">
        <f>IF(C17="","",COUNTIF(D18:AA18,"&gt;=0"))</f>
        <v>1</v>
      </c>
      <c r="AH17" s="108">
        <f>SUM(D18:I18,L18:AE18)+(概要設定!B6)*AF17</f>
        <v>262</v>
      </c>
      <c r="AI17" s="113">
        <f>SUM(J12,J14,J16,J20,J22,J24,J26,J28,J30,J32,J34,J36,J38,)</f>
        <v>165</v>
      </c>
      <c r="AJ17" s="113">
        <f>IF(C17="","",AF17*100000000+AH17*10000-AI17)</f>
        <v>202619835</v>
      </c>
      <c r="AK17" s="108">
        <f>IF(C17="","",RANK(AJ$11:AJ$34,AJ$11:AJ$34))</f>
        <v>2</v>
      </c>
      <c r="AL17" s="113">
        <f>MAX(D17:AA17)</f>
        <v>0</v>
      </c>
    </row>
    <row r="18" spans="1:38" s="11" customFormat="1" ht="24" customHeight="1">
      <c r="A18" s="110"/>
      <c r="B18" s="111"/>
      <c r="C18" s="124"/>
      <c r="D18" s="119" t="s">
        <v>79</v>
      </c>
      <c r="E18" s="120"/>
      <c r="F18" s="119" t="s">
        <v>79</v>
      </c>
      <c r="G18" s="120"/>
      <c r="H18" s="119">
        <v>22</v>
      </c>
      <c r="I18" s="120"/>
      <c r="J18" s="115"/>
      <c r="K18" s="116"/>
      <c r="L18" s="119"/>
      <c r="M18" s="120"/>
      <c r="N18" s="119"/>
      <c r="O18" s="120"/>
      <c r="P18" s="119"/>
      <c r="Q18" s="120"/>
      <c r="R18" s="119"/>
      <c r="S18" s="120"/>
      <c r="T18" s="119"/>
      <c r="U18" s="120"/>
      <c r="V18" s="119"/>
      <c r="W18" s="120"/>
      <c r="X18" s="119"/>
      <c r="Y18" s="120"/>
      <c r="Z18" s="119"/>
      <c r="AA18" s="120"/>
      <c r="AB18" s="119"/>
      <c r="AC18" s="120"/>
      <c r="AD18" s="119"/>
      <c r="AE18" s="120"/>
      <c r="AF18" s="118"/>
      <c r="AG18" s="109"/>
      <c r="AH18" s="109"/>
      <c r="AI18" s="125"/>
      <c r="AJ18" s="114"/>
      <c r="AK18" s="128"/>
      <c r="AL18" s="125"/>
    </row>
    <row r="19" spans="1:38" s="12" customFormat="1" ht="11.25" customHeight="1">
      <c r="A19" s="110"/>
      <c r="B19" s="111"/>
      <c r="C19" s="133"/>
      <c r="D19" s="20"/>
      <c r="E19" s="19"/>
      <c r="F19" s="18"/>
      <c r="G19" s="17"/>
      <c r="H19" s="18"/>
      <c r="I19" s="17"/>
      <c r="J19" s="18"/>
      <c r="K19" s="17"/>
      <c r="L19" s="14"/>
      <c r="M19" s="13"/>
      <c r="N19" s="18"/>
      <c r="O19" s="17"/>
      <c r="P19" s="18"/>
      <c r="Q19" s="17"/>
      <c r="R19" s="18"/>
      <c r="S19" s="17"/>
      <c r="T19" s="18"/>
      <c r="U19" s="17"/>
      <c r="V19" s="18"/>
      <c r="W19" s="17"/>
      <c r="X19" s="18"/>
      <c r="Y19" s="17"/>
      <c r="Z19" s="18"/>
      <c r="AA19" s="17"/>
      <c r="AB19" s="18"/>
      <c r="AC19" s="17"/>
      <c r="AD19" s="18"/>
      <c r="AE19" s="17"/>
      <c r="AF19" s="117" t="str">
        <f>IF(C19="","",COUNTIF(D20:AA20,AF$10))</f>
        <v/>
      </c>
      <c r="AG19" s="108" t="str">
        <f>IF(C19="","",COUNTIF(D20:AA20,"&gt;=0"))</f>
        <v/>
      </c>
      <c r="AH19" s="108" t="e">
        <f>SUM(D20:K20,N20:AE20)+(概要設定!B6)*AF19</f>
        <v>#VALUE!</v>
      </c>
      <c r="AI19" s="113">
        <f>SUM(L12,L14,L16,L18,L22,L24,L26,L28,L30,L32,L34,L36,L38,)</f>
        <v>0</v>
      </c>
      <c r="AJ19" s="113" t="str">
        <f>IF(C19="","",AF19*100000000+AH19*10000-AI19)</f>
        <v/>
      </c>
      <c r="AK19" s="108" t="str">
        <f>IF(C19="","",RANK(AJ$11:AJ$34,AJ$11:AJ$34))</f>
        <v/>
      </c>
      <c r="AL19" s="113">
        <f>MAX(D19:AA19)</f>
        <v>0</v>
      </c>
    </row>
    <row r="20" spans="1:38" s="11" customFormat="1" ht="24" customHeight="1">
      <c r="A20" s="110"/>
      <c r="B20" s="111"/>
      <c r="C20" s="134"/>
      <c r="D20" s="119"/>
      <c r="E20" s="120"/>
      <c r="F20" s="119"/>
      <c r="G20" s="120"/>
      <c r="H20" s="119"/>
      <c r="I20" s="120"/>
      <c r="J20" s="119"/>
      <c r="K20" s="120"/>
      <c r="L20" s="115"/>
      <c r="M20" s="116"/>
      <c r="N20" s="119"/>
      <c r="O20" s="120"/>
      <c r="P20" s="119"/>
      <c r="Q20" s="120"/>
      <c r="R20" s="119"/>
      <c r="S20" s="120"/>
      <c r="T20" s="119"/>
      <c r="U20" s="120"/>
      <c r="V20" s="119"/>
      <c r="W20" s="120"/>
      <c r="X20" s="119"/>
      <c r="Y20" s="120"/>
      <c r="Z20" s="119"/>
      <c r="AA20" s="120"/>
      <c r="AB20" s="119"/>
      <c r="AC20" s="120"/>
      <c r="AD20" s="119"/>
      <c r="AE20" s="120"/>
      <c r="AF20" s="118"/>
      <c r="AG20" s="109"/>
      <c r="AH20" s="109"/>
      <c r="AI20" s="125"/>
      <c r="AJ20" s="114"/>
      <c r="AK20" s="128"/>
      <c r="AL20" s="125"/>
    </row>
    <row r="21" spans="1:38" s="12" customFormat="1" ht="11.25" customHeight="1">
      <c r="A21" s="110"/>
      <c r="B21" s="111"/>
      <c r="C21" s="133"/>
      <c r="D21" s="20"/>
      <c r="E21" s="19"/>
      <c r="F21" s="18"/>
      <c r="G21" s="17"/>
      <c r="H21" s="18"/>
      <c r="I21" s="17"/>
      <c r="J21" s="18"/>
      <c r="K21" s="17"/>
      <c r="L21" s="18"/>
      <c r="M21" s="17"/>
      <c r="N21" s="14"/>
      <c r="O21" s="13"/>
      <c r="P21" s="18"/>
      <c r="Q21" s="17"/>
      <c r="R21" s="18"/>
      <c r="S21" s="17"/>
      <c r="T21" s="18"/>
      <c r="U21" s="17"/>
      <c r="V21" s="18"/>
      <c r="W21" s="17"/>
      <c r="X21" s="18"/>
      <c r="Y21" s="17"/>
      <c r="Z21" s="18"/>
      <c r="AA21" s="17"/>
      <c r="AB21" s="18"/>
      <c r="AC21" s="17"/>
      <c r="AD21" s="18"/>
      <c r="AE21" s="17"/>
      <c r="AF21" s="117" t="str">
        <f>IF(C21="","",COUNTIF(D22:AA22,AF$10))</f>
        <v/>
      </c>
      <c r="AG21" s="108" t="str">
        <f>IF(C21="","",COUNTIF(D22:AA22,"&gt;=0"))</f>
        <v/>
      </c>
      <c r="AH21" s="108" t="e">
        <f>SUM(D22:M22,P22:AE22)+(概要設定!B6)*AF21</f>
        <v>#VALUE!</v>
      </c>
      <c r="AI21" s="113">
        <f>SUM(N12,N14,N16,N18,N20,N24,N26,N28,N30,N32,N34,N36,N38,)</f>
        <v>0</v>
      </c>
      <c r="AJ21" s="113" t="str">
        <f>IF(C21="","",AF21*100000000+AH21*10000-AI21)</f>
        <v/>
      </c>
      <c r="AK21" s="108" t="str">
        <f>IF(C21="","",RANK(AJ$11:AJ$34,AJ$11:AJ$34))</f>
        <v/>
      </c>
      <c r="AL21" s="113">
        <f>MAX(D21:AA21)</f>
        <v>0</v>
      </c>
    </row>
    <row r="22" spans="1:38" s="11" customFormat="1" ht="24" customHeight="1">
      <c r="A22" s="110"/>
      <c r="B22" s="111"/>
      <c r="C22" s="134"/>
      <c r="D22" s="119"/>
      <c r="E22" s="120"/>
      <c r="F22" s="119"/>
      <c r="G22" s="120"/>
      <c r="H22" s="119"/>
      <c r="I22" s="120"/>
      <c r="J22" s="119"/>
      <c r="K22" s="120"/>
      <c r="L22" s="119"/>
      <c r="M22" s="120"/>
      <c r="N22" s="115"/>
      <c r="O22" s="116"/>
      <c r="P22" s="119"/>
      <c r="Q22" s="120"/>
      <c r="R22" s="119"/>
      <c r="S22" s="120"/>
      <c r="T22" s="119"/>
      <c r="U22" s="120"/>
      <c r="V22" s="129"/>
      <c r="W22" s="130"/>
      <c r="X22" s="119"/>
      <c r="Y22" s="120"/>
      <c r="Z22" s="119"/>
      <c r="AA22" s="120"/>
      <c r="AB22" s="119"/>
      <c r="AC22" s="120"/>
      <c r="AD22" s="119"/>
      <c r="AE22" s="120"/>
      <c r="AF22" s="118"/>
      <c r="AG22" s="109"/>
      <c r="AH22" s="109"/>
      <c r="AI22" s="125"/>
      <c r="AJ22" s="114"/>
      <c r="AK22" s="128"/>
      <c r="AL22" s="125"/>
    </row>
    <row r="23" spans="1:38" s="12" customFormat="1" ht="11.25" customHeight="1">
      <c r="A23" s="110"/>
      <c r="B23" s="111"/>
      <c r="C23" s="133"/>
      <c r="D23" s="20"/>
      <c r="E23" s="19"/>
      <c r="F23" s="18"/>
      <c r="G23" s="17"/>
      <c r="H23" s="18"/>
      <c r="I23" s="17"/>
      <c r="J23" s="18"/>
      <c r="K23" s="17"/>
      <c r="L23" s="18"/>
      <c r="M23" s="17"/>
      <c r="N23" s="18"/>
      <c r="O23" s="17"/>
      <c r="P23" s="14"/>
      <c r="Q23" s="13"/>
      <c r="R23" s="18"/>
      <c r="S23" s="17"/>
      <c r="T23" s="18"/>
      <c r="U23" s="17"/>
      <c r="V23" s="18"/>
      <c r="W23" s="17"/>
      <c r="X23" s="18"/>
      <c r="Y23" s="17"/>
      <c r="Z23" s="18"/>
      <c r="AA23" s="17"/>
      <c r="AB23" s="18"/>
      <c r="AC23" s="17"/>
      <c r="AD23" s="18"/>
      <c r="AE23" s="17"/>
      <c r="AF23" s="117" t="str">
        <f>IF(C23="","",COUNTIF(D24:AA24,AF$10))</f>
        <v/>
      </c>
      <c r="AG23" s="108" t="str">
        <f>IF(C23="","",COUNTIF(D24:AA24,"&gt;=0"))</f>
        <v/>
      </c>
      <c r="AH23" s="108" t="e">
        <f>SUM(D24:O24,R24:AE24)+(概要設定!B6)*AF23</f>
        <v>#VALUE!</v>
      </c>
      <c r="AI23" s="113">
        <f>SUM(P12,P14,P16,P18,P20,P22,P26,P28,P30,P32,P34,P36,P38,)</f>
        <v>0</v>
      </c>
      <c r="AJ23" s="113" t="str">
        <f>IF(C23="","",AF23*100000000+AH23*10000-AI23)</f>
        <v/>
      </c>
      <c r="AK23" s="108" t="str">
        <f>IF(C23="","",RANK(AJ$11:AJ$34,AJ$11:AJ$34))</f>
        <v/>
      </c>
      <c r="AL23" s="113">
        <f>MAX(D23:AA23)</f>
        <v>0</v>
      </c>
    </row>
    <row r="24" spans="1:38" s="11" customFormat="1" ht="24" customHeight="1">
      <c r="A24" s="110"/>
      <c r="B24" s="111"/>
      <c r="C24" s="134"/>
      <c r="D24" s="119"/>
      <c r="E24" s="120"/>
      <c r="F24" s="119"/>
      <c r="G24" s="120"/>
      <c r="H24" s="119"/>
      <c r="I24" s="120"/>
      <c r="J24" s="119"/>
      <c r="K24" s="120"/>
      <c r="L24" s="119"/>
      <c r="M24" s="120"/>
      <c r="N24" s="119"/>
      <c r="O24" s="120"/>
      <c r="P24" s="115"/>
      <c r="Q24" s="116"/>
      <c r="R24" s="119"/>
      <c r="S24" s="120"/>
      <c r="T24" s="129"/>
      <c r="U24" s="130"/>
      <c r="V24" s="119"/>
      <c r="W24" s="120"/>
      <c r="X24" s="119"/>
      <c r="Y24" s="120"/>
      <c r="Z24" s="119"/>
      <c r="AA24" s="120"/>
      <c r="AB24" s="119"/>
      <c r="AC24" s="120"/>
      <c r="AD24" s="119"/>
      <c r="AE24" s="120"/>
      <c r="AF24" s="118"/>
      <c r="AG24" s="109"/>
      <c r="AH24" s="109"/>
      <c r="AI24" s="125"/>
      <c r="AJ24" s="114"/>
      <c r="AK24" s="128"/>
      <c r="AL24" s="125"/>
    </row>
    <row r="25" spans="1:38" s="12" customFormat="1" ht="11.25" customHeight="1">
      <c r="A25" s="110"/>
      <c r="B25" s="111"/>
      <c r="C25" s="133"/>
      <c r="D25" s="20"/>
      <c r="E25" s="19"/>
      <c r="F25" s="18"/>
      <c r="G25" s="17"/>
      <c r="H25" s="18"/>
      <c r="I25" s="17"/>
      <c r="J25" s="18"/>
      <c r="K25" s="17"/>
      <c r="L25" s="18"/>
      <c r="M25" s="17"/>
      <c r="N25" s="18"/>
      <c r="O25" s="17"/>
      <c r="P25" s="18"/>
      <c r="Q25" s="17"/>
      <c r="R25" s="14"/>
      <c r="S25" s="13"/>
      <c r="T25" s="18"/>
      <c r="U25" s="17"/>
      <c r="V25" s="18"/>
      <c r="W25" s="17"/>
      <c r="X25" s="18"/>
      <c r="Y25" s="17"/>
      <c r="Z25" s="18"/>
      <c r="AA25" s="17"/>
      <c r="AB25" s="18"/>
      <c r="AC25" s="17"/>
      <c r="AD25" s="18"/>
      <c r="AE25" s="17"/>
      <c r="AF25" s="117" t="str">
        <f>IF(C25="","",COUNTIF(D26:AA26,AF$10))</f>
        <v/>
      </c>
      <c r="AG25" s="108" t="str">
        <f>IF(C25="","",COUNTIF(D26:AA26,"&gt;=0"))</f>
        <v/>
      </c>
      <c r="AH25" s="108" t="e">
        <f>SUM(D26:Q26,T26:AE26)+(概要設定!B6)*AF25</f>
        <v>#VALUE!</v>
      </c>
      <c r="AI25" s="113">
        <f>SUM(R12,R14,R16,R18,R20,R22,R24,R28,R30,R32,R34,R36,R38,)</f>
        <v>0</v>
      </c>
      <c r="AJ25" s="113" t="str">
        <f>IF(C25="","",AF25*100000000+AH25*10000-AI25)</f>
        <v/>
      </c>
      <c r="AK25" s="108" t="str">
        <f>IF(C25="","",RANK(AJ$11:AJ$34,AJ$11:AJ$34))</f>
        <v/>
      </c>
      <c r="AL25" s="113">
        <f>MAX(D25:AA25)</f>
        <v>0</v>
      </c>
    </row>
    <row r="26" spans="1:38" s="11" customFormat="1" ht="24" customHeight="1">
      <c r="A26" s="110"/>
      <c r="B26" s="111"/>
      <c r="C26" s="134"/>
      <c r="D26" s="119"/>
      <c r="E26" s="120"/>
      <c r="F26" s="119"/>
      <c r="G26" s="120"/>
      <c r="H26" s="119"/>
      <c r="I26" s="120"/>
      <c r="J26" s="119"/>
      <c r="K26" s="120"/>
      <c r="L26" s="119"/>
      <c r="M26" s="120"/>
      <c r="N26" s="119"/>
      <c r="O26" s="120"/>
      <c r="P26" s="119"/>
      <c r="Q26" s="120"/>
      <c r="R26" s="115"/>
      <c r="S26" s="116"/>
      <c r="T26" s="119"/>
      <c r="U26" s="120"/>
      <c r="V26" s="119"/>
      <c r="W26" s="120"/>
      <c r="X26" s="119"/>
      <c r="Y26" s="120"/>
      <c r="Z26" s="119"/>
      <c r="AA26" s="120"/>
      <c r="AB26" s="119"/>
      <c r="AC26" s="120"/>
      <c r="AD26" s="119"/>
      <c r="AE26" s="120"/>
      <c r="AF26" s="118"/>
      <c r="AG26" s="109"/>
      <c r="AH26" s="109"/>
      <c r="AI26" s="125"/>
      <c r="AJ26" s="114"/>
      <c r="AK26" s="128"/>
      <c r="AL26" s="125"/>
    </row>
    <row r="27" spans="1:38" s="12" customFormat="1" ht="11.25" customHeight="1">
      <c r="A27" s="110"/>
      <c r="B27" s="112"/>
      <c r="C27" s="131"/>
      <c r="D27" s="20"/>
      <c r="E27" s="19"/>
      <c r="F27" s="18"/>
      <c r="G27" s="17"/>
      <c r="H27" s="18"/>
      <c r="I27" s="17"/>
      <c r="J27" s="18"/>
      <c r="K27" s="17"/>
      <c r="L27" s="18"/>
      <c r="M27" s="17"/>
      <c r="N27" s="18"/>
      <c r="O27" s="17"/>
      <c r="P27" s="18"/>
      <c r="Q27" s="17"/>
      <c r="R27" s="18"/>
      <c r="S27" s="17"/>
      <c r="T27" s="14"/>
      <c r="U27" s="13"/>
      <c r="V27" s="18"/>
      <c r="W27" s="17"/>
      <c r="X27" s="18"/>
      <c r="Y27" s="17"/>
      <c r="Z27" s="18"/>
      <c r="AA27" s="17"/>
      <c r="AB27" s="18"/>
      <c r="AC27" s="17"/>
      <c r="AD27" s="18"/>
      <c r="AE27" s="17"/>
      <c r="AF27" s="117" t="str">
        <f>IF(C27="","",COUNTIF(D28:AA28,AF$10))</f>
        <v/>
      </c>
      <c r="AG27" s="108" t="str">
        <f>IF(C27="","",COUNTIF(D28:AA28,"&gt;=0"))</f>
        <v/>
      </c>
      <c r="AH27" s="108" t="e">
        <f>SUM(D28:S28,V28:AE28)+(概要設定!B6)*AF27</f>
        <v>#VALUE!</v>
      </c>
      <c r="AI27" s="113">
        <f>SUM(T12,T14,T16,T18,T20,T22,T24,T26,T30,T32,T34,T36,T38,)</f>
        <v>0</v>
      </c>
      <c r="AJ27" s="113" t="str">
        <f>IF(C27="","",AF27*100000000+AH27*10000-AI27)</f>
        <v/>
      </c>
      <c r="AK27" s="108" t="str">
        <f>IF(C27="","",RANK(AJ$11:AJ$34,AJ$11:AJ$34))</f>
        <v/>
      </c>
      <c r="AL27" s="113">
        <f>MAX(D27:AA27)</f>
        <v>0</v>
      </c>
    </row>
    <row r="28" spans="1:38" s="11" customFormat="1" ht="24" customHeight="1">
      <c r="A28" s="110"/>
      <c r="B28" s="112"/>
      <c r="C28" s="132"/>
      <c r="D28" s="119"/>
      <c r="E28" s="120"/>
      <c r="F28" s="119"/>
      <c r="G28" s="120"/>
      <c r="H28" s="119"/>
      <c r="I28" s="120"/>
      <c r="J28" s="119"/>
      <c r="K28" s="120"/>
      <c r="L28" s="119"/>
      <c r="M28" s="120"/>
      <c r="N28" s="119"/>
      <c r="O28" s="120"/>
      <c r="P28" s="129"/>
      <c r="Q28" s="130"/>
      <c r="R28" s="119"/>
      <c r="S28" s="120"/>
      <c r="T28" s="115"/>
      <c r="U28" s="116"/>
      <c r="V28" s="119"/>
      <c r="W28" s="120"/>
      <c r="X28" s="119"/>
      <c r="Y28" s="120"/>
      <c r="Z28" s="119"/>
      <c r="AA28" s="120"/>
      <c r="AB28" s="119"/>
      <c r="AC28" s="120"/>
      <c r="AD28" s="119"/>
      <c r="AE28" s="120"/>
      <c r="AF28" s="118"/>
      <c r="AG28" s="109"/>
      <c r="AH28" s="109"/>
      <c r="AI28" s="125"/>
      <c r="AJ28" s="114"/>
      <c r="AK28" s="128"/>
      <c r="AL28" s="125"/>
    </row>
    <row r="29" spans="1:38" s="12" customFormat="1" ht="11.25" customHeight="1">
      <c r="A29" s="110"/>
      <c r="B29" s="112"/>
      <c r="C29" s="131"/>
      <c r="D29" s="20"/>
      <c r="E29" s="19"/>
      <c r="F29" s="18"/>
      <c r="G29" s="17"/>
      <c r="H29" s="18"/>
      <c r="I29" s="17"/>
      <c r="J29" s="18"/>
      <c r="K29" s="17"/>
      <c r="L29" s="18"/>
      <c r="M29" s="17"/>
      <c r="N29" s="18"/>
      <c r="O29" s="17"/>
      <c r="P29" s="18"/>
      <c r="Q29" s="17"/>
      <c r="R29" s="18"/>
      <c r="S29" s="17"/>
      <c r="T29" s="18"/>
      <c r="U29" s="17"/>
      <c r="V29" s="14"/>
      <c r="W29" s="13"/>
      <c r="X29" s="18"/>
      <c r="Y29" s="17"/>
      <c r="Z29" s="18"/>
      <c r="AA29" s="17"/>
      <c r="AB29" s="18"/>
      <c r="AC29" s="17"/>
      <c r="AD29" s="18"/>
      <c r="AE29" s="17"/>
      <c r="AF29" s="117" t="str">
        <f>IF(C29="","",COUNTIF(D30:AA30,AF$10))</f>
        <v/>
      </c>
      <c r="AG29" s="108" t="str">
        <f>IF(C29="","",COUNTIF(D30:AA30,"&gt;=0"))</f>
        <v/>
      </c>
      <c r="AH29" s="108" t="e">
        <f>SUM(D30:U30,X30:AE30)+(概要設定!B6)*AF29</f>
        <v>#VALUE!</v>
      </c>
      <c r="AI29" s="113">
        <f>SUM(V12,V14,V16,V18,V20,V22,V24,V26,V28,V32,V34,V36,V38)</f>
        <v>0</v>
      </c>
      <c r="AJ29" s="113" t="str">
        <f>IF(C29="","",AF29*100000000+AH29*10000-AI29)</f>
        <v/>
      </c>
      <c r="AK29" s="108" t="str">
        <f>IF(C29="","",RANK(AJ$11:AJ$34,AJ$11:AJ$34))</f>
        <v/>
      </c>
      <c r="AL29" s="113">
        <f>MAX(D29:AA29)</f>
        <v>0</v>
      </c>
    </row>
    <row r="30" spans="1:38" s="11" customFormat="1" ht="24" customHeight="1">
      <c r="A30" s="110"/>
      <c r="B30" s="112"/>
      <c r="C30" s="132"/>
      <c r="D30" s="119"/>
      <c r="E30" s="120"/>
      <c r="F30" s="119"/>
      <c r="G30" s="120"/>
      <c r="H30" s="119"/>
      <c r="I30" s="120"/>
      <c r="J30" s="119"/>
      <c r="K30" s="120"/>
      <c r="L30" s="119"/>
      <c r="M30" s="120"/>
      <c r="N30" s="129"/>
      <c r="O30" s="130"/>
      <c r="P30" s="119"/>
      <c r="Q30" s="120"/>
      <c r="R30" s="119"/>
      <c r="S30" s="120"/>
      <c r="T30" s="119"/>
      <c r="U30" s="120"/>
      <c r="V30" s="115"/>
      <c r="W30" s="116"/>
      <c r="X30" s="119"/>
      <c r="Y30" s="120"/>
      <c r="Z30" s="119"/>
      <c r="AA30" s="120"/>
      <c r="AB30" s="119"/>
      <c r="AC30" s="120"/>
      <c r="AD30" s="119"/>
      <c r="AE30" s="120"/>
      <c r="AF30" s="118"/>
      <c r="AG30" s="109"/>
      <c r="AH30" s="109"/>
      <c r="AI30" s="125"/>
      <c r="AJ30" s="114"/>
      <c r="AK30" s="128"/>
      <c r="AL30" s="125"/>
    </row>
    <row r="31" spans="1:38" s="12" customFormat="1" ht="11.25" customHeight="1">
      <c r="A31" s="110"/>
      <c r="B31" s="112"/>
      <c r="C31" s="131"/>
      <c r="D31" s="20"/>
      <c r="E31" s="19"/>
      <c r="F31" s="18"/>
      <c r="G31" s="17"/>
      <c r="H31" s="18"/>
      <c r="I31" s="17"/>
      <c r="J31" s="18"/>
      <c r="K31" s="17"/>
      <c r="L31" s="18"/>
      <c r="M31" s="17"/>
      <c r="N31" s="18"/>
      <c r="O31" s="17"/>
      <c r="P31" s="18"/>
      <c r="Q31" s="17"/>
      <c r="R31" s="18"/>
      <c r="S31" s="17"/>
      <c r="T31" s="18"/>
      <c r="U31" s="17"/>
      <c r="V31" s="18"/>
      <c r="W31" s="17"/>
      <c r="X31" s="14"/>
      <c r="Y31" s="13"/>
      <c r="Z31" s="18"/>
      <c r="AA31" s="17"/>
      <c r="AB31" s="18"/>
      <c r="AC31" s="17"/>
      <c r="AD31" s="18"/>
      <c r="AE31" s="17"/>
      <c r="AF31" s="117" t="str">
        <f>IF(C31="","",COUNTIF(D32:AA32,AF$10))</f>
        <v/>
      </c>
      <c r="AG31" s="108" t="str">
        <f>IF(C31="","",COUNTIF(D32:AA32,"&gt;=0"))</f>
        <v/>
      </c>
      <c r="AH31" s="108" t="e">
        <f>SUM(D32:W32,Z32:AE32)+(概要設定!B6)*AF31</f>
        <v>#VALUE!</v>
      </c>
      <c r="AI31" s="113">
        <f>SUM(X12,X14,X16,X18,X20,X22,X24,X26,X28,X30,X34,X36,X38,)</f>
        <v>0</v>
      </c>
      <c r="AJ31" s="113" t="str">
        <f>IF(C31="","",AF31*100000000+AH31*10000-AI31)</f>
        <v/>
      </c>
      <c r="AK31" s="108" t="str">
        <f>IF(C31="","",RANK(AJ$11:AJ$34,AJ$11:AJ$34))</f>
        <v/>
      </c>
      <c r="AL31" s="113">
        <f>MAX(D31:AA31)</f>
        <v>0</v>
      </c>
    </row>
    <row r="32" spans="1:38" s="11" customFormat="1" ht="24" customHeight="1">
      <c r="A32" s="110"/>
      <c r="B32" s="112"/>
      <c r="C32" s="132"/>
      <c r="D32" s="119"/>
      <c r="E32" s="120"/>
      <c r="F32" s="119"/>
      <c r="G32" s="120"/>
      <c r="H32" s="119"/>
      <c r="I32" s="120"/>
      <c r="J32" s="119"/>
      <c r="K32" s="120"/>
      <c r="L32" s="119"/>
      <c r="M32" s="120"/>
      <c r="N32" s="119"/>
      <c r="O32" s="120"/>
      <c r="P32" s="119"/>
      <c r="Q32" s="120"/>
      <c r="R32" s="119"/>
      <c r="S32" s="120"/>
      <c r="T32" s="129"/>
      <c r="U32" s="130"/>
      <c r="V32" s="129"/>
      <c r="W32" s="130"/>
      <c r="X32" s="115"/>
      <c r="Y32" s="116"/>
      <c r="Z32" s="129"/>
      <c r="AA32" s="130"/>
      <c r="AB32" s="129"/>
      <c r="AC32" s="130"/>
      <c r="AD32" s="129"/>
      <c r="AE32" s="130"/>
      <c r="AF32" s="118"/>
      <c r="AG32" s="109"/>
      <c r="AH32" s="109"/>
      <c r="AI32" s="125"/>
      <c r="AJ32" s="114"/>
      <c r="AK32" s="128"/>
      <c r="AL32" s="125"/>
    </row>
    <row r="33" spans="1:38" s="12" customFormat="1" ht="11.25" customHeight="1">
      <c r="A33" s="110"/>
      <c r="B33" s="112"/>
      <c r="C33" s="131"/>
      <c r="D33" s="20"/>
      <c r="E33" s="19"/>
      <c r="F33" s="18"/>
      <c r="G33" s="17"/>
      <c r="H33" s="18"/>
      <c r="I33" s="17"/>
      <c r="J33" s="18"/>
      <c r="K33" s="17"/>
      <c r="L33" s="18"/>
      <c r="M33" s="17"/>
      <c r="N33" s="18"/>
      <c r="O33" s="17"/>
      <c r="P33" s="18"/>
      <c r="Q33" s="17"/>
      <c r="R33" s="18"/>
      <c r="S33" s="17"/>
      <c r="T33" s="16"/>
      <c r="U33" s="15"/>
      <c r="V33" s="16"/>
      <c r="W33" s="15"/>
      <c r="X33" s="16"/>
      <c r="Y33" s="15"/>
      <c r="Z33" s="14"/>
      <c r="AA33" s="13"/>
      <c r="AB33" s="18"/>
      <c r="AC33" s="17"/>
      <c r="AD33" s="18"/>
      <c r="AE33" s="17"/>
      <c r="AF33" s="117" t="str">
        <f>IF(C33="","",COUNTIF(D34:AA34,AF$10))</f>
        <v/>
      </c>
      <c r="AG33" s="108" t="str">
        <f>IF(C33="","",COUNTIF(D34:AA34,"&gt;=0"))</f>
        <v/>
      </c>
      <c r="AH33" s="108" t="e">
        <f>SUM(D34:Y34,AB34:AE34)+(概要設定!B6)*AF33</f>
        <v>#VALUE!</v>
      </c>
      <c r="AI33" s="113">
        <f>SUM(Z12,Z14,Z16,Z18,Z20,Z22,Z24,Z26,,Z28,Z30,Z32,Z36,Z38,)</f>
        <v>0</v>
      </c>
      <c r="AJ33" s="113" t="str">
        <f>IF(C33="","",AF33*100000000+AH33*10000-AI33)</f>
        <v/>
      </c>
      <c r="AK33" s="108" t="str">
        <f>IF(C33="","",RANK(AJ$11:AJ$34,AJ$11:AJ$34))</f>
        <v/>
      </c>
      <c r="AL33" s="113">
        <f>MAX(D33:AA33)</f>
        <v>0</v>
      </c>
    </row>
    <row r="34" spans="1:38" s="11" customFormat="1" ht="24" customHeight="1">
      <c r="A34" s="110"/>
      <c r="B34" s="112"/>
      <c r="C34" s="132"/>
      <c r="D34" s="119"/>
      <c r="E34" s="120"/>
      <c r="F34" s="119"/>
      <c r="G34" s="120"/>
      <c r="H34" s="119"/>
      <c r="I34" s="120"/>
      <c r="J34" s="119"/>
      <c r="K34" s="120"/>
      <c r="L34" s="119"/>
      <c r="M34" s="120"/>
      <c r="N34" s="119"/>
      <c r="O34" s="120"/>
      <c r="P34" s="119"/>
      <c r="Q34" s="120"/>
      <c r="R34" s="119"/>
      <c r="S34" s="120"/>
      <c r="T34" s="129"/>
      <c r="U34" s="130"/>
      <c r="V34" s="129"/>
      <c r="W34" s="130"/>
      <c r="X34" s="129"/>
      <c r="Y34" s="130"/>
      <c r="Z34" s="115"/>
      <c r="AA34" s="116"/>
      <c r="AB34" s="129"/>
      <c r="AC34" s="130"/>
      <c r="AD34" s="129"/>
      <c r="AE34" s="130"/>
      <c r="AF34" s="118"/>
      <c r="AG34" s="109"/>
      <c r="AH34" s="109"/>
      <c r="AI34" s="125"/>
      <c r="AJ34" s="114"/>
      <c r="AK34" s="128"/>
      <c r="AL34" s="125"/>
    </row>
    <row r="35" spans="1:38" s="12" customFormat="1" ht="11.25" customHeight="1">
      <c r="A35" s="110"/>
      <c r="B35" s="112"/>
      <c r="C35" s="131"/>
      <c r="D35" s="20"/>
      <c r="E35" s="19"/>
      <c r="F35" s="18"/>
      <c r="G35" s="17"/>
      <c r="H35" s="18"/>
      <c r="I35" s="17"/>
      <c r="J35" s="18"/>
      <c r="K35" s="17"/>
      <c r="L35" s="18"/>
      <c r="M35" s="17"/>
      <c r="N35" s="18"/>
      <c r="O35" s="17"/>
      <c r="P35" s="18"/>
      <c r="Q35" s="17"/>
      <c r="R35" s="18"/>
      <c r="S35" s="17"/>
      <c r="T35" s="16"/>
      <c r="U35" s="15"/>
      <c r="V35" s="16"/>
      <c r="W35" s="15"/>
      <c r="X35" s="16"/>
      <c r="Y35" s="15"/>
      <c r="Z35" s="16"/>
      <c r="AA35" s="15"/>
      <c r="AB35" s="14"/>
      <c r="AC35" s="13"/>
      <c r="AD35" s="18"/>
      <c r="AE35" s="17"/>
      <c r="AF35" s="117" t="str">
        <f>IF(C35="","",COUNTIF(D36:AA36,AF$10))</f>
        <v/>
      </c>
      <c r="AG35" s="108" t="str">
        <f>IF(C35="","",COUNTIF(D36:AA36,"&gt;=0"))</f>
        <v/>
      </c>
      <c r="AH35" s="108" t="e">
        <f>SUM(D36:AA36,AD36)+(概要設定!B6)*AF35</f>
        <v>#VALUE!</v>
      </c>
      <c r="AI35" s="113">
        <f>SUM(AB12,AB14,AB16,AB18,AB20,AB22,AB24,AB26,AB28,AB30,AB32,AB34,AB38,)</f>
        <v>0</v>
      </c>
      <c r="AJ35" s="113" t="str">
        <f>IF(C35="","",AF35*100000000+AH35*10000-AI35)</f>
        <v/>
      </c>
      <c r="AK35" s="108" t="str">
        <f>IF(C35="","",RANK(AJ$11:AJ$34,AJ$11:AJ$34))</f>
        <v/>
      </c>
      <c r="AL35" s="113">
        <f>MAX(D35:AA35)</f>
        <v>0</v>
      </c>
    </row>
    <row r="36" spans="1:38" s="11" customFormat="1" ht="24" customHeight="1">
      <c r="A36" s="110"/>
      <c r="B36" s="112"/>
      <c r="C36" s="132"/>
      <c r="D36" s="119"/>
      <c r="E36" s="120"/>
      <c r="F36" s="119"/>
      <c r="G36" s="120"/>
      <c r="H36" s="119"/>
      <c r="I36" s="120"/>
      <c r="J36" s="119"/>
      <c r="K36" s="120"/>
      <c r="L36" s="119"/>
      <c r="M36" s="120"/>
      <c r="N36" s="119"/>
      <c r="O36" s="120"/>
      <c r="P36" s="119"/>
      <c r="Q36" s="120"/>
      <c r="R36" s="119"/>
      <c r="S36" s="120"/>
      <c r="T36" s="129"/>
      <c r="U36" s="130"/>
      <c r="V36" s="129"/>
      <c r="W36" s="130"/>
      <c r="X36" s="129"/>
      <c r="Y36" s="130"/>
      <c r="Z36" s="129"/>
      <c r="AA36" s="130"/>
      <c r="AB36" s="115"/>
      <c r="AC36" s="116"/>
      <c r="AD36" s="119"/>
      <c r="AE36" s="120"/>
      <c r="AF36" s="118"/>
      <c r="AG36" s="109"/>
      <c r="AH36" s="109"/>
      <c r="AI36" s="125"/>
      <c r="AJ36" s="114"/>
      <c r="AK36" s="128"/>
      <c r="AL36" s="125"/>
    </row>
    <row r="37" spans="1:38" s="12" customFormat="1" ht="11.25" customHeight="1">
      <c r="A37" s="110"/>
      <c r="B37" s="112"/>
      <c r="C37" s="131"/>
      <c r="D37" s="20"/>
      <c r="E37" s="19"/>
      <c r="F37" s="18"/>
      <c r="G37" s="17"/>
      <c r="H37" s="18"/>
      <c r="I37" s="17"/>
      <c r="J37" s="18"/>
      <c r="K37" s="17"/>
      <c r="L37" s="18"/>
      <c r="M37" s="17"/>
      <c r="N37" s="18"/>
      <c r="O37" s="17"/>
      <c r="P37" s="18"/>
      <c r="Q37" s="17"/>
      <c r="R37" s="18"/>
      <c r="S37" s="17"/>
      <c r="T37" s="16"/>
      <c r="U37" s="15"/>
      <c r="V37" s="16"/>
      <c r="W37" s="15"/>
      <c r="X37" s="16"/>
      <c r="Y37" s="15"/>
      <c r="Z37" s="16"/>
      <c r="AA37" s="15"/>
      <c r="AB37" s="16"/>
      <c r="AC37" s="15"/>
      <c r="AD37" s="14"/>
      <c r="AE37" s="13"/>
      <c r="AF37" s="117" t="str">
        <f>IF(C37="","",COUNTIF(D38:AA38,AF$10))</f>
        <v/>
      </c>
      <c r="AG37" s="108" t="str">
        <f>IF(C37="","",COUNTIF(D38:AA38,"&gt;=0"))</f>
        <v/>
      </c>
      <c r="AH37" s="108" t="e">
        <f>SUM(D38:AC38)+(概要設定!B6)*AF37</f>
        <v>#VALUE!</v>
      </c>
      <c r="AI37" s="113">
        <f>SUM(AD12,AD14,AD16,AD18,AD20,AD22,AD24,AD26,AD28,AD30,AD32,AD34,AD36,)</f>
        <v>0</v>
      </c>
      <c r="AJ37" s="113" t="str">
        <f>IF(C37="","",AF37*100000000+#REF!*10000-AI37)</f>
        <v/>
      </c>
      <c r="AK37" s="108" t="str">
        <f>IF(C37="","",RANK(AJ$11:AJ$34,AJ$11:AJ$34))</f>
        <v/>
      </c>
      <c r="AL37" s="113">
        <f>MAX(D37:AA37)</f>
        <v>0</v>
      </c>
    </row>
    <row r="38" spans="1:38" s="11" customFormat="1" ht="24" customHeight="1">
      <c r="A38" s="110"/>
      <c r="B38" s="112"/>
      <c r="C38" s="132"/>
      <c r="D38" s="119"/>
      <c r="E38" s="120"/>
      <c r="F38" s="119"/>
      <c r="G38" s="120"/>
      <c r="H38" s="119"/>
      <c r="I38" s="120"/>
      <c r="J38" s="119"/>
      <c r="K38" s="120"/>
      <c r="L38" s="119"/>
      <c r="M38" s="120"/>
      <c r="N38" s="119"/>
      <c r="O38" s="120"/>
      <c r="P38" s="119"/>
      <c r="Q38" s="120"/>
      <c r="R38" s="119"/>
      <c r="S38" s="120"/>
      <c r="T38" s="129"/>
      <c r="U38" s="130"/>
      <c r="V38" s="129"/>
      <c r="W38" s="130"/>
      <c r="X38" s="129"/>
      <c r="Y38" s="130"/>
      <c r="Z38" s="129"/>
      <c r="AA38" s="130"/>
      <c r="AB38" s="129"/>
      <c r="AC38" s="130"/>
      <c r="AD38" s="115"/>
      <c r="AE38" s="116"/>
      <c r="AF38" s="118"/>
      <c r="AG38" s="109"/>
      <c r="AH38" s="109"/>
      <c r="AI38" s="125"/>
      <c r="AJ38" s="114"/>
      <c r="AK38" s="128"/>
      <c r="AL38" s="125"/>
    </row>
    <row r="39" spans="1:38" s="10" customFormat="1" ht="18.75">
      <c r="C39" s="8"/>
      <c r="D39" s="7"/>
      <c r="E39" s="7"/>
      <c r="F39" s="7"/>
      <c r="G39" s="7"/>
      <c r="H39" s="7"/>
      <c r="I39" s="7"/>
      <c r="J39" s="7"/>
      <c r="K39" s="7"/>
      <c r="L39" s="7"/>
      <c r="M39" s="7"/>
      <c r="N39" s="7"/>
      <c r="O39" s="7"/>
      <c r="P39" s="7"/>
      <c r="Q39" s="7"/>
      <c r="R39" s="7"/>
      <c r="S39" s="7"/>
    </row>
    <row r="40" spans="1:38" s="10" customFormat="1" ht="18.75">
      <c r="C40" s="8"/>
      <c r="D40" s="7"/>
      <c r="E40" s="7"/>
      <c r="F40" s="7"/>
      <c r="G40" s="7"/>
      <c r="H40" s="7"/>
      <c r="I40" s="7"/>
      <c r="J40" s="7"/>
      <c r="K40" s="7"/>
      <c r="L40" s="7"/>
      <c r="M40" s="7"/>
      <c r="N40" s="7"/>
      <c r="O40" s="7"/>
      <c r="P40" s="7"/>
      <c r="Q40" s="7"/>
      <c r="R40" s="7"/>
      <c r="S40" s="7"/>
    </row>
    <row r="41" spans="1:38" s="10" customFormat="1" ht="18.75">
      <c r="C41" s="8"/>
      <c r="D41" s="7"/>
      <c r="E41" s="7"/>
      <c r="F41" s="7"/>
      <c r="G41" s="7"/>
      <c r="H41" s="7"/>
      <c r="I41" s="7"/>
      <c r="J41" s="7"/>
      <c r="K41" s="7"/>
      <c r="L41" s="7"/>
      <c r="M41" s="7"/>
      <c r="N41" s="7"/>
      <c r="O41" s="7"/>
      <c r="P41" s="7"/>
      <c r="Q41" s="7"/>
      <c r="R41" s="7"/>
      <c r="S41" s="7"/>
    </row>
    <row r="42" spans="1:38" s="10" customFormat="1" ht="18.75">
      <c r="C42" s="8"/>
      <c r="D42" s="7"/>
      <c r="E42" s="7"/>
      <c r="F42" s="7"/>
      <c r="G42" s="7"/>
      <c r="H42" s="7"/>
      <c r="I42" s="7"/>
      <c r="J42" s="7"/>
      <c r="K42" s="7"/>
      <c r="L42" s="7"/>
      <c r="M42" s="7"/>
      <c r="N42" s="7"/>
      <c r="O42" s="7"/>
      <c r="P42" s="7"/>
      <c r="Q42" s="7"/>
      <c r="R42" s="7"/>
      <c r="S42" s="7"/>
    </row>
    <row r="43" spans="1:38" s="10" customFormat="1" ht="18.75">
      <c r="C43" s="8"/>
      <c r="D43" s="7"/>
      <c r="E43" s="7"/>
      <c r="F43" s="7"/>
      <c r="G43" s="7"/>
      <c r="H43" s="7"/>
      <c r="I43" s="7"/>
      <c r="J43" s="7"/>
      <c r="K43" s="7"/>
      <c r="L43" s="7"/>
      <c r="M43" s="7"/>
      <c r="N43" s="7"/>
      <c r="O43" s="7"/>
      <c r="P43" s="7"/>
      <c r="Q43" s="7"/>
      <c r="R43" s="7"/>
      <c r="S43" s="7"/>
    </row>
    <row r="44" spans="1:38" s="10" customFormat="1" ht="18.75">
      <c r="C44" s="8"/>
      <c r="D44" s="7"/>
      <c r="E44" s="7"/>
      <c r="F44" s="7"/>
      <c r="G44" s="7"/>
      <c r="H44" s="7"/>
      <c r="I44" s="7"/>
      <c r="J44" s="7"/>
      <c r="K44" s="7"/>
      <c r="L44" s="7"/>
      <c r="M44" s="7"/>
      <c r="N44" s="7"/>
      <c r="O44" s="7"/>
      <c r="P44" s="7"/>
      <c r="Q44" s="7"/>
      <c r="R44" s="7"/>
      <c r="S44" s="7"/>
    </row>
    <row r="45" spans="1:38" s="10" customFormat="1" ht="18.75">
      <c r="C45" s="8"/>
      <c r="D45" s="7"/>
      <c r="E45" s="7"/>
      <c r="F45" s="7"/>
      <c r="G45" s="7"/>
      <c r="H45" s="7"/>
      <c r="I45" s="7"/>
      <c r="J45" s="7"/>
      <c r="K45" s="7"/>
      <c r="L45" s="7"/>
      <c r="M45" s="7"/>
      <c r="N45" s="7"/>
      <c r="O45" s="7"/>
      <c r="P45" s="7"/>
      <c r="Q45" s="7"/>
      <c r="R45" s="7"/>
      <c r="S45" s="7"/>
    </row>
    <row r="46" spans="1:38" s="10" customFormat="1" ht="18.75">
      <c r="C46" s="8"/>
      <c r="D46" s="7"/>
      <c r="E46" s="7"/>
      <c r="F46" s="7"/>
      <c r="G46" s="7"/>
      <c r="H46" s="7"/>
      <c r="I46" s="7"/>
      <c r="J46" s="7"/>
      <c r="K46" s="7"/>
      <c r="L46" s="7"/>
      <c r="M46" s="7"/>
      <c r="N46" s="7"/>
      <c r="O46" s="7"/>
      <c r="P46" s="7"/>
      <c r="Q46" s="7"/>
      <c r="R46" s="7"/>
      <c r="S46" s="7"/>
    </row>
    <row r="47" spans="1:38" s="10" customFormat="1" ht="18.75">
      <c r="C47" s="8"/>
      <c r="D47" s="7"/>
      <c r="E47" s="7"/>
      <c r="F47" s="7"/>
      <c r="G47" s="7"/>
      <c r="H47" s="7"/>
      <c r="I47" s="7"/>
      <c r="J47" s="7"/>
      <c r="K47" s="7"/>
      <c r="L47" s="7"/>
      <c r="M47" s="7"/>
      <c r="N47" s="7"/>
      <c r="O47" s="7"/>
      <c r="P47" s="7"/>
      <c r="Q47" s="7"/>
      <c r="R47" s="7"/>
      <c r="S47" s="7"/>
    </row>
    <row r="48" spans="1:38" s="10" customFormat="1" ht="18.75">
      <c r="C48" s="8"/>
      <c r="D48" s="7"/>
      <c r="E48" s="7"/>
      <c r="F48" s="7"/>
      <c r="G48" s="7"/>
      <c r="H48" s="7"/>
      <c r="I48" s="7"/>
      <c r="J48" s="7"/>
      <c r="K48" s="7"/>
      <c r="L48" s="7"/>
      <c r="M48" s="7"/>
      <c r="N48" s="7"/>
      <c r="O48" s="7"/>
      <c r="P48" s="7"/>
      <c r="Q48" s="7"/>
      <c r="R48" s="7"/>
      <c r="S48" s="7"/>
    </row>
    <row r="49" spans="3:19" s="10" customFormat="1" ht="18.75">
      <c r="C49" s="8"/>
      <c r="D49" s="7"/>
      <c r="E49" s="7"/>
      <c r="F49" s="7"/>
      <c r="G49" s="7"/>
      <c r="H49" s="7"/>
      <c r="I49" s="7"/>
      <c r="J49" s="7"/>
      <c r="K49" s="7"/>
      <c r="L49" s="7"/>
      <c r="M49" s="7"/>
      <c r="N49" s="7"/>
      <c r="O49" s="7"/>
      <c r="P49" s="7"/>
      <c r="Q49" s="7"/>
      <c r="R49" s="7"/>
      <c r="S49" s="7"/>
    </row>
    <row r="50" spans="3:19" s="10" customFormat="1" ht="18.75">
      <c r="C50" s="8"/>
      <c r="D50" s="7"/>
      <c r="E50" s="7"/>
      <c r="F50" s="7"/>
      <c r="G50" s="7"/>
      <c r="H50" s="7"/>
      <c r="I50" s="7"/>
      <c r="J50" s="7"/>
      <c r="K50" s="7"/>
      <c r="L50" s="7"/>
      <c r="M50" s="7"/>
      <c r="N50" s="7"/>
      <c r="O50" s="7"/>
      <c r="P50" s="7"/>
      <c r="Q50" s="7"/>
      <c r="R50" s="7"/>
      <c r="S50" s="7"/>
    </row>
    <row r="51" spans="3:19" s="10" customFormat="1" ht="18.75">
      <c r="C51" s="8"/>
      <c r="D51" s="7"/>
      <c r="E51" s="7"/>
      <c r="F51" s="7"/>
      <c r="G51" s="7"/>
      <c r="H51" s="7"/>
      <c r="I51" s="7"/>
      <c r="J51" s="7"/>
      <c r="K51" s="7"/>
      <c r="L51" s="7"/>
      <c r="M51" s="7"/>
      <c r="N51" s="7"/>
      <c r="O51" s="7"/>
      <c r="P51" s="7"/>
      <c r="Q51" s="7"/>
      <c r="R51" s="7"/>
      <c r="S51" s="7"/>
    </row>
    <row r="52" spans="3:19" s="10" customFormat="1" ht="18.75">
      <c r="C52" s="8"/>
      <c r="D52" s="7"/>
      <c r="E52" s="7"/>
      <c r="F52" s="7"/>
      <c r="G52" s="7"/>
      <c r="H52" s="7"/>
      <c r="I52" s="7"/>
      <c r="J52" s="7"/>
      <c r="K52" s="7"/>
      <c r="L52" s="7"/>
      <c r="M52" s="7"/>
      <c r="N52" s="7"/>
      <c r="O52" s="7"/>
      <c r="P52" s="7"/>
      <c r="Q52" s="7"/>
      <c r="R52" s="7"/>
      <c r="S52" s="7"/>
    </row>
    <row r="53" spans="3:19" s="10" customFormat="1" ht="18.75">
      <c r="C53" s="8"/>
      <c r="D53" s="7"/>
      <c r="E53" s="7"/>
      <c r="F53" s="7"/>
      <c r="G53" s="7"/>
      <c r="H53" s="7"/>
      <c r="I53" s="7"/>
      <c r="J53" s="7"/>
      <c r="K53" s="7"/>
      <c r="L53" s="7"/>
      <c r="M53" s="7"/>
      <c r="N53" s="7"/>
      <c r="O53" s="7"/>
      <c r="P53" s="7"/>
      <c r="Q53" s="7"/>
      <c r="R53" s="7"/>
      <c r="S53" s="7"/>
    </row>
    <row r="54" spans="3:19" s="10" customFormat="1" ht="18.75">
      <c r="C54" s="8"/>
      <c r="D54" s="7"/>
      <c r="E54" s="7"/>
      <c r="F54" s="7"/>
      <c r="G54" s="7"/>
      <c r="H54" s="7"/>
      <c r="I54" s="7"/>
      <c r="J54" s="7"/>
      <c r="K54" s="7"/>
      <c r="L54" s="7"/>
      <c r="M54" s="7"/>
      <c r="N54" s="7"/>
      <c r="O54" s="7"/>
      <c r="P54" s="7"/>
      <c r="Q54" s="7"/>
      <c r="R54" s="7"/>
      <c r="S54" s="7"/>
    </row>
    <row r="55" spans="3:19" s="10" customFormat="1" ht="18.75">
      <c r="C55" s="8"/>
      <c r="D55" s="7"/>
      <c r="E55" s="7"/>
      <c r="F55" s="7"/>
      <c r="G55" s="7"/>
      <c r="H55" s="7"/>
      <c r="I55" s="7"/>
      <c r="J55" s="7"/>
      <c r="K55" s="7"/>
      <c r="L55" s="7"/>
      <c r="M55" s="7"/>
      <c r="N55" s="7"/>
      <c r="O55" s="7"/>
      <c r="P55" s="7"/>
      <c r="Q55" s="7"/>
      <c r="R55" s="7"/>
      <c r="S55" s="7"/>
    </row>
    <row r="56" spans="3:19" s="10" customFormat="1" ht="18.75">
      <c r="C56" s="8"/>
      <c r="D56" s="7"/>
      <c r="E56" s="7"/>
      <c r="F56" s="7"/>
      <c r="G56" s="7"/>
      <c r="H56" s="7"/>
      <c r="I56" s="7"/>
      <c r="J56" s="7"/>
      <c r="K56" s="7"/>
      <c r="L56" s="7"/>
      <c r="M56" s="7"/>
      <c r="N56" s="7"/>
      <c r="O56" s="7"/>
      <c r="P56" s="7"/>
      <c r="Q56" s="7"/>
      <c r="R56" s="7"/>
      <c r="S56" s="7"/>
    </row>
    <row r="57" spans="3:19" s="10" customFormat="1" ht="18.75">
      <c r="C57" s="8"/>
      <c r="D57" s="7"/>
      <c r="E57" s="7"/>
      <c r="F57" s="7"/>
      <c r="G57" s="7"/>
      <c r="H57" s="7"/>
      <c r="I57" s="7"/>
      <c r="J57" s="7"/>
      <c r="K57" s="7"/>
      <c r="L57" s="7"/>
      <c r="M57" s="7"/>
      <c r="N57" s="7"/>
      <c r="O57" s="7"/>
      <c r="P57" s="7"/>
      <c r="Q57" s="7"/>
      <c r="R57" s="7"/>
      <c r="S57" s="7"/>
    </row>
    <row r="91" s="7" customFormat="1" ht="19.5" customHeight="1"/>
    <row r="117" s="7" customFormat="1" ht="19.5" customHeight="1"/>
    <row r="118" s="7" customFormat="1" ht="19.5" customHeight="1"/>
    <row r="119" s="7" customFormat="1" ht="19.5" customHeight="1"/>
    <row r="120" s="7" customFormat="1" ht="19.5" customHeight="1"/>
    <row r="121" s="7" customFormat="1" ht="19.5" customHeight="1"/>
    <row r="122" s="7" customFormat="1" ht="19.5" customHeight="1"/>
    <row r="123" s="7" customFormat="1" ht="19.5" customHeight="1"/>
    <row r="124" s="7" customFormat="1" ht="19.5" customHeight="1"/>
    <row r="125" s="7" customFormat="1" ht="19.5" customHeight="1"/>
    <row r="126" s="7" customFormat="1" ht="19.5" customHeight="1"/>
    <row r="127" s="7" customFormat="1" ht="19.5" customHeight="1"/>
    <row r="128" s="7" customFormat="1" ht="19.5" customHeight="1"/>
    <row r="129" s="7" customFormat="1" ht="19.5" customHeight="1"/>
    <row r="130" s="7" customFormat="1" ht="19.5" customHeight="1"/>
    <row r="131" s="7" customFormat="1" ht="19.5" customHeight="1"/>
    <row r="132" s="7" customFormat="1" ht="19.5" customHeight="1"/>
    <row r="133" s="7" customFormat="1" ht="19.5" customHeight="1"/>
    <row r="134" s="7" customFormat="1" ht="19.5" customHeight="1"/>
    <row r="135" s="7" customFormat="1" ht="19.5" customHeight="1"/>
    <row r="136" s="7" customFormat="1" ht="19.5" customHeight="1"/>
    <row r="137" s="7" customFormat="1" ht="19.5" customHeight="1"/>
    <row r="138" s="7" customFormat="1" ht="19.5" customHeight="1"/>
    <row r="139" s="7" customFormat="1" ht="19.5" customHeight="1"/>
    <row r="140" s="7" customFormat="1" ht="19.5" customHeight="1"/>
    <row r="141" s="7" customFormat="1" ht="19.5" customHeight="1"/>
    <row r="142" s="7" customFormat="1" ht="19.5" customHeight="1"/>
    <row r="143" s="7" customFormat="1" ht="19.5" customHeight="1"/>
    <row r="144" s="7" customFormat="1" ht="19.5" customHeight="1"/>
    <row r="145" s="7" customFormat="1" ht="19.5" customHeight="1"/>
    <row r="146" s="7" customFormat="1" ht="19.5" customHeight="1"/>
    <row r="147" s="7" customFormat="1" ht="19.5" customHeight="1"/>
    <row r="148" s="7" customFormat="1" ht="19.5" customHeight="1"/>
    <row r="149" s="7" customFormat="1" ht="19.5" customHeight="1"/>
    <row r="150" s="7" customFormat="1" ht="19.5" customHeight="1"/>
    <row r="151" s="7" customFormat="1" ht="19.5" customHeight="1"/>
    <row r="152" s="7" customFormat="1" ht="19.5" customHeight="1"/>
    <row r="153" s="7" customFormat="1" ht="19.5" customHeight="1"/>
    <row r="154" s="7" customFormat="1" ht="19.5" customHeight="1"/>
    <row r="155" s="7" customFormat="1" ht="19.5" customHeight="1"/>
    <row r="156" s="7" customFormat="1" ht="19.5" customHeight="1"/>
    <row r="157" s="7" customFormat="1" ht="19.5" customHeight="1"/>
    <row r="158" s="7" customFormat="1" ht="19.5" customHeight="1"/>
    <row r="159" s="7" customFormat="1" ht="19.5" customHeight="1"/>
    <row r="160" s="7" customFormat="1" ht="19.5" customHeight="1"/>
    <row r="161" s="7" customFormat="1" ht="19.5" customHeight="1"/>
    <row r="162" s="7" customFormat="1" ht="19.5" customHeight="1"/>
    <row r="163" s="7" customFormat="1" ht="19.5" customHeight="1"/>
    <row r="164" s="7" customFormat="1" ht="19.5" customHeight="1"/>
    <row r="165" s="7" customFormat="1" ht="19.5" customHeight="1"/>
    <row r="166" s="7" customFormat="1" ht="19.5" customHeight="1"/>
    <row r="167" s="7" customFormat="1" ht="19.5" customHeight="1"/>
    <row r="168" s="7" customFormat="1" ht="19.5" customHeight="1"/>
    <row r="169" s="7" customFormat="1" ht="19.5" customHeight="1"/>
    <row r="170" s="7" customFormat="1" ht="19.5" customHeight="1"/>
    <row r="171" s="7" customFormat="1" ht="19.5" customHeight="1"/>
    <row r="172" s="7" customFormat="1" ht="19.5" customHeight="1"/>
    <row r="173" s="7" customFormat="1" ht="19.5" customHeight="1"/>
    <row r="174" s="7" customFormat="1" ht="19.5" customHeight="1"/>
    <row r="175" s="7" customFormat="1" ht="19.5" customHeight="1"/>
    <row r="176" s="7" customFormat="1" ht="19.5" customHeight="1"/>
    <row r="177" s="7" customFormat="1" ht="19.5" customHeight="1"/>
    <row r="178" s="7" customFormat="1" ht="19.5" customHeight="1"/>
    <row r="179" s="7" customFormat="1" ht="19.5" customHeight="1"/>
    <row r="180" s="7" customFormat="1" ht="19.5" customHeight="1"/>
    <row r="181" s="7" customFormat="1" ht="19.5" customHeight="1"/>
    <row r="182" s="7" customFormat="1" ht="19.5" customHeight="1"/>
    <row r="183" s="7" customFormat="1" ht="19.5" customHeight="1"/>
    <row r="184" s="7" customFormat="1" ht="19.5" customHeight="1"/>
    <row r="185" s="7" customFormat="1" ht="19.5" customHeight="1"/>
    <row r="186" s="7" customFormat="1" ht="19.5" customHeight="1"/>
    <row r="187" s="7" customFormat="1" ht="19.5" customHeight="1"/>
    <row r="188" s="7" customFormat="1" ht="19.5" customHeight="1"/>
    <row r="189" s="7" customFormat="1" ht="19.5" customHeight="1"/>
    <row r="190" s="7" customFormat="1" ht="19.5" customHeight="1"/>
    <row r="191" s="7" customFormat="1" ht="19.5" customHeight="1"/>
    <row r="192" s="7" customFormat="1" ht="19.5" customHeight="1"/>
    <row r="193" s="7" customFormat="1" ht="19.5" customHeight="1"/>
    <row r="194" s="7" customFormat="1" ht="19.5" customHeight="1"/>
    <row r="195" s="7" customFormat="1" ht="19.5" customHeight="1"/>
    <row r="196" s="7" customFormat="1" ht="19.5" customHeight="1"/>
    <row r="197" s="7" customFormat="1" ht="19.5" customHeight="1"/>
    <row r="198" s="7" customFormat="1" ht="19.5" customHeight="1"/>
    <row r="199" s="7" customFormat="1" ht="19.5" customHeight="1"/>
    <row r="200" s="7" customFormat="1" ht="19.5" customHeight="1"/>
    <row r="201" s="7" customFormat="1" ht="19.5" customHeight="1"/>
    <row r="202" s="7" customFormat="1" ht="19.5" customHeight="1"/>
    <row r="203" s="7" customFormat="1" ht="19.5" customHeight="1"/>
    <row r="204" s="7" customFormat="1" ht="19.5" customHeight="1"/>
    <row r="205" s="7" customFormat="1" ht="19.5" customHeight="1"/>
    <row r="206" s="7" customFormat="1" ht="19.5" customHeight="1"/>
    <row r="207" s="7" customFormat="1" ht="19.5" customHeight="1"/>
    <row r="208" s="7" customFormat="1" ht="19.5" customHeight="1"/>
    <row r="209" s="7" customFormat="1" ht="19.5" customHeight="1"/>
    <row r="210" s="7" customFormat="1" ht="19.5" customHeight="1"/>
    <row r="211" s="7" customFormat="1" ht="19.5" customHeight="1"/>
    <row r="255" spans="21:21" s="7" customFormat="1">
      <c r="U255" s="9"/>
    </row>
  </sheetData>
  <mergeCells count="340">
    <mergeCell ref="AL35:AL36"/>
    <mergeCell ref="AB36:AC36"/>
    <mergeCell ref="AF37:AF38"/>
    <mergeCell ref="AG37:AG38"/>
    <mergeCell ref="AI37:AI38"/>
    <mergeCell ref="AK37:AK38"/>
    <mergeCell ref="AL37:AL38"/>
    <mergeCell ref="AD12:AE12"/>
    <mergeCell ref="AD14:AE14"/>
    <mergeCell ref="AD16:AE16"/>
    <mergeCell ref="AD18:AE18"/>
    <mergeCell ref="AB24:AC24"/>
    <mergeCell ref="AB12:AC12"/>
    <mergeCell ref="AB22:AC22"/>
    <mergeCell ref="AB34:AC34"/>
    <mergeCell ref="AD34:AE34"/>
    <mergeCell ref="AD20:AE20"/>
    <mergeCell ref="AD22:AE22"/>
    <mergeCell ref="AD24:AE24"/>
    <mergeCell ref="AB26:AC26"/>
    <mergeCell ref="AB28:AC28"/>
    <mergeCell ref="AB30:AC30"/>
    <mergeCell ref="AB20:AC20"/>
    <mergeCell ref="AD32:AE32"/>
    <mergeCell ref="A37:A38"/>
    <mergeCell ref="B37:B38"/>
    <mergeCell ref="AB32:AC32"/>
    <mergeCell ref="AB14:AC14"/>
    <mergeCell ref="AB16:AC16"/>
    <mergeCell ref="AB18:AC18"/>
    <mergeCell ref="C37:C38"/>
    <mergeCell ref="D38:E38"/>
    <mergeCell ref="F38:G38"/>
    <mergeCell ref="Z38:AA38"/>
    <mergeCell ref="AB38:AC38"/>
    <mergeCell ref="F22:G22"/>
    <mergeCell ref="H18:I18"/>
    <mergeCell ref="Z24:AA24"/>
    <mergeCell ref="V24:W24"/>
    <mergeCell ref="X26:Y26"/>
    <mergeCell ref="P28:Q28"/>
    <mergeCell ref="R28:S28"/>
    <mergeCell ref="Z14:AA14"/>
    <mergeCell ref="P16:Q16"/>
    <mergeCell ref="R20:S20"/>
    <mergeCell ref="V20:W20"/>
    <mergeCell ref="V22:W22"/>
    <mergeCell ref="X20:Y20"/>
    <mergeCell ref="AK35:AK36"/>
    <mergeCell ref="R36:S36"/>
    <mergeCell ref="T36:U36"/>
    <mergeCell ref="C35:C36"/>
    <mergeCell ref="N36:O36"/>
    <mergeCell ref="AJ37:AJ38"/>
    <mergeCell ref="V38:W38"/>
    <mergeCell ref="X38:Y38"/>
    <mergeCell ref="AF35:AF36"/>
    <mergeCell ref="AG35:AG36"/>
    <mergeCell ref="D36:E36"/>
    <mergeCell ref="F36:G36"/>
    <mergeCell ref="H36:I36"/>
    <mergeCell ref="N38:O38"/>
    <mergeCell ref="P38:Q38"/>
    <mergeCell ref="R38:S38"/>
    <mergeCell ref="H38:I38"/>
    <mergeCell ref="J38:K38"/>
    <mergeCell ref="L38:M38"/>
    <mergeCell ref="T38:U38"/>
    <mergeCell ref="AD38:AE38"/>
    <mergeCell ref="AJ33:AJ34"/>
    <mergeCell ref="AJ31:AJ32"/>
    <mergeCell ref="AJ29:AJ30"/>
    <mergeCell ref="AJ27:AJ28"/>
    <mergeCell ref="AJ15:AJ16"/>
    <mergeCell ref="A35:A36"/>
    <mergeCell ref="B35:B36"/>
    <mergeCell ref="V36:W36"/>
    <mergeCell ref="X36:Y36"/>
    <mergeCell ref="Z36:AA36"/>
    <mergeCell ref="AD36:AE36"/>
    <mergeCell ref="P36:Q36"/>
    <mergeCell ref="J36:K36"/>
    <mergeCell ref="L36:M36"/>
    <mergeCell ref="AI35:AI36"/>
    <mergeCell ref="AJ35:AJ36"/>
    <mergeCell ref="Z34:AA34"/>
    <mergeCell ref="Z28:AA28"/>
    <mergeCell ref="Z32:AA32"/>
    <mergeCell ref="D18:E18"/>
    <mergeCell ref="F24:G24"/>
    <mergeCell ref="F14:G14"/>
    <mergeCell ref="H16:I16"/>
    <mergeCell ref="J18:K18"/>
    <mergeCell ref="H14:I14"/>
    <mergeCell ref="F28:G28"/>
    <mergeCell ref="H28:I28"/>
    <mergeCell ref="F30:G30"/>
    <mergeCell ref="H30:I30"/>
    <mergeCell ref="L32:M32"/>
    <mergeCell ref="F32:G32"/>
    <mergeCell ref="H32:I32"/>
    <mergeCell ref="J32:K32"/>
    <mergeCell ref="F16:G16"/>
    <mergeCell ref="J16:K16"/>
    <mergeCell ref="L16:M16"/>
    <mergeCell ref="J24:K24"/>
    <mergeCell ref="L24:M24"/>
    <mergeCell ref="L18:M18"/>
    <mergeCell ref="F18:G18"/>
    <mergeCell ref="H24:I24"/>
    <mergeCell ref="H22:I22"/>
    <mergeCell ref="J14:K14"/>
    <mergeCell ref="L14:M14"/>
    <mergeCell ref="N14:O14"/>
    <mergeCell ref="R14:S14"/>
    <mergeCell ref="N20:O20"/>
    <mergeCell ref="L20:M20"/>
    <mergeCell ref="V14:W14"/>
    <mergeCell ref="L34:M34"/>
    <mergeCell ref="N34:O34"/>
    <mergeCell ref="P34:Q34"/>
    <mergeCell ref="R34:S34"/>
    <mergeCell ref="P32:Q32"/>
    <mergeCell ref="R32:S32"/>
    <mergeCell ref="L26:M26"/>
    <mergeCell ref="P22:Q22"/>
    <mergeCell ref="R22:S22"/>
    <mergeCell ref="R26:S26"/>
    <mergeCell ref="N32:O32"/>
    <mergeCell ref="N28:O28"/>
    <mergeCell ref="N16:O16"/>
    <mergeCell ref="V32:W32"/>
    <mergeCell ref="V28:W28"/>
    <mergeCell ref="V26:W26"/>
    <mergeCell ref="T32:U32"/>
    <mergeCell ref="T34:U34"/>
    <mergeCell ref="V34:W34"/>
    <mergeCell ref="R12:S12"/>
    <mergeCell ref="L12:M12"/>
    <mergeCell ref="N12:O12"/>
    <mergeCell ref="N18:O18"/>
    <mergeCell ref="P18:Q18"/>
    <mergeCell ref="R18:S18"/>
    <mergeCell ref="Z20:AA20"/>
    <mergeCell ref="AI33:AI34"/>
    <mergeCell ref="AK33:AK34"/>
    <mergeCell ref="Z12:AA12"/>
    <mergeCell ref="AF11:AF12"/>
    <mergeCell ref="AF31:AF32"/>
    <mergeCell ref="AF33:AF34"/>
    <mergeCell ref="AF23:AF24"/>
    <mergeCell ref="X34:Y34"/>
    <mergeCell ref="X30:Y30"/>
    <mergeCell ref="T30:U30"/>
    <mergeCell ref="X12:Y12"/>
    <mergeCell ref="X14:Y14"/>
    <mergeCell ref="X16:Y16"/>
    <mergeCell ref="X18:Y18"/>
    <mergeCell ref="X22:Y22"/>
    <mergeCell ref="X24:Y24"/>
    <mergeCell ref="X32:Y32"/>
    <mergeCell ref="C17:C18"/>
    <mergeCell ref="AI29:AI30"/>
    <mergeCell ref="AK29:AK30"/>
    <mergeCell ref="Z26:AA26"/>
    <mergeCell ref="AG25:AG26"/>
    <mergeCell ref="AI27:AI28"/>
    <mergeCell ref="AK27:AK28"/>
    <mergeCell ref="N26:O26"/>
    <mergeCell ref="AG27:AG28"/>
    <mergeCell ref="N30:O30"/>
    <mergeCell ref="L30:M30"/>
    <mergeCell ref="P30:Q30"/>
    <mergeCell ref="R30:S30"/>
    <mergeCell ref="Z30:AA30"/>
    <mergeCell ref="AD30:AE30"/>
    <mergeCell ref="AD26:AE26"/>
    <mergeCell ref="AD28:AE28"/>
    <mergeCell ref="J28:K28"/>
    <mergeCell ref="L28:M28"/>
    <mergeCell ref="J30:K30"/>
    <mergeCell ref="J20:K20"/>
    <mergeCell ref="J22:K22"/>
    <mergeCell ref="L22:M22"/>
    <mergeCell ref="N24:O24"/>
    <mergeCell ref="C31:C32"/>
    <mergeCell ref="C33:C34"/>
    <mergeCell ref="D34:E34"/>
    <mergeCell ref="F34:G34"/>
    <mergeCell ref="D32:E32"/>
    <mergeCell ref="J34:K34"/>
    <mergeCell ref="H34:I34"/>
    <mergeCell ref="C19:C20"/>
    <mergeCell ref="C21:C22"/>
    <mergeCell ref="C27:C28"/>
    <mergeCell ref="C29:C30"/>
    <mergeCell ref="C23:C24"/>
    <mergeCell ref="C25:C26"/>
    <mergeCell ref="F26:G26"/>
    <mergeCell ref="H26:I26"/>
    <mergeCell ref="D20:E20"/>
    <mergeCell ref="J26:K26"/>
    <mergeCell ref="D22:E22"/>
    <mergeCell ref="D26:E26"/>
    <mergeCell ref="D28:E28"/>
    <mergeCell ref="D30:E30"/>
    <mergeCell ref="F20:G20"/>
    <mergeCell ref="H20:I20"/>
    <mergeCell ref="D24:E24"/>
    <mergeCell ref="AF29:AF30"/>
    <mergeCell ref="AG29:AG30"/>
    <mergeCell ref="AF25:AF26"/>
    <mergeCell ref="AG21:AG22"/>
    <mergeCell ref="AF27:AF28"/>
    <mergeCell ref="AG23:AG24"/>
    <mergeCell ref="P26:Q26"/>
    <mergeCell ref="R24:S24"/>
    <mergeCell ref="X28:Y28"/>
    <mergeCell ref="T28:U28"/>
    <mergeCell ref="T24:U24"/>
    <mergeCell ref="AF21:AF22"/>
    <mergeCell ref="T22:U22"/>
    <mergeCell ref="Z22:AA22"/>
    <mergeCell ref="T26:U26"/>
    <mergeCell ref="V30:W30"/>
    <mergeCell ref="AL33:AL34"/>
    <mergeCell ref="AL11:AL12"/>
    <mergeCell ref="AK13:AK14"/>
    <mergeCell ref="AL13:AL14"/>
    <mergeCell ref="AL29:AL30"/>
    <mergeCell ref="AK31:AK32"/>
    <mergeCell ref="AL31:AL32"/>
    <mergeCell ref="AL19:AL20"/>
    <mergeCell ref="AL21:AL22"/>
    <mergeCell ref="AL17:AL18"/>
    <mergeCell ref="AL15:AL16"/>
    <mergeCell ref="AL27:AL28"/>
    <mergeCell ref="AK23:AK24"/>
    <mergeCell ref="AL23:AL24"/>
    <mergeCell ref="AL25:AL26"/>
    <mergeCell ref="AK25:AK26"/>
    <mergeCell ref="AK19:AK20"/>
    <mergeCell ref="AK11:AK12"/>
    <mergeCell ref="AI31:AI32"/>
    <mergeCell ref="AI21:AI22"/>
    <mergeCell ref="AI17:AI18"/>
    <mergeCell ref="AK17:AK18"/>
    <mergeCell ref="AI15:AI16"/>
    <mergeCell ref="AK15:AK16"/>
    <mergeCell ref="AI25:AI26"/>
    <mergeCell ref="AJ21:AJ22"/>
    <mergeCell ref="AI19:AI20"/>
    <mergeCell ref="AJ19:AJ20"/>
    <mergeCell ref="AI23:AI24"/>
    <mergeCell ref="AJ23:AJ24"/>
    <mergeCell ref="AJ25:AJ26"/>
    <mergeCell ref="AK21:AK22"/>
    <mergeCell ref="AJ17:AJ18"/>
    <mergeCell ref="F3:G3"/>
    <mergeCell ref="B11:B12"/>
    <mergeCell ref="B13:B14"/>
    <mergeCell ref="B15:B16"/>
    <mergeCell ref="C11:C12"/>
    <mergeCell ref="C13:C14"/>
    <mergeCell ref="C15:C16"/>
    <mergeCell ref="D16:E16"/>
    <mergeCell ref="AI11:AI12"/>
    <mergeCell ref="AI13:AI14"/>
    <mergeCell ref="AF13:AF14"/>
    <mergeCell ref="AG13:AG14"/>
    <mergeCell ref="AG11:AG12"/>
    <mergeCell ref="AH13:AH14"/>
    <mergeCell ref="D12:E12"/>
    <mergeCell ref="D14:E14"/>
    <mergeCell ref="J12:K12"/>
    <mergeCell ref="J3:K3"/>
    <mergeCell ref="N3:O3"/>
    <mergeCell ref="T8:W8"/>
    <mergeCell ref="F12:G12"/>
    <mergeCell ref="H12:I12"/>
    <mergeCell ref="V16:W16"/>
    <mergeCell ref="T12:U12"/>
    <mergeCell ref="AJ13:AJ14"/>
    <mergeCell ref="AJ11:AJ12"/>
    <mergeCell ref="N22:O22"/>
    <mergeCell ref="AF15:AF16"/>
    <mergeCell ref="AG15:AG16"/>
    <mergeCell ref="AG19:AG20"/>
    <mergeCell ref="AF19:AF20"/>
    <mergeCell ref="AH11:AH12"/>
    <mergeCell ref="AH23:AH24"/>
    <mergeCell ref="P24:Q24"/>
    <mergeCell ref="AF17:AF18"/>
    <mergeCell ref="AG17:AG18"/>
    <mergeCell ref="P20:Q20"/>
    <mergeCell ref="V12:W12"/>
    <mergeCell ref="Z16:AA16"/>
    <mergeCell ref="T18:U18"/>
    <mergeCell ref="V18:W18"/>
    <mergeCell ref="Z18:AA18"/>
    <mergeCell ref="R16:S16"/>
    <mergeCell ref="T16:U16"/>
    <mergeCell ref="P14:Q14"/>
    <mergeCell ref="T14:U14"/>
    <mergeCell ref="T20:U20"/>
    <mergeCell ref="P12:Q12"/>
    <mergeCell ref="A33:A34"/>
    <mergeCell ref="A25:A26"/>
    <mergeCell ref="A27:A28"/>
    <mergeCell ref="A29:A30"/>
    <mergeCell ref="A31:A32"/>
    <mergeCell ref="B31:B32"/>
    <mergeCell ref="B33:B34"/>
    <mergeCell ref="B27:B28"/>
    <mergeCell ref="B29:B30"/>
    <mergeCell ref="B25:B26"/>
    <mergeCell ref="A11:A12"/>
    <mergeCell ref="A13:A14"/>
    <mergeCell ref="A15:A16"/>
    <mergeCell ref="A17:A18"/>
    <mergeCell ref="A19:A20"/>
    <mergeCell ref="A21:A22"/>
    <mergeCell ref="A23:A24"/>
    <mergeCell ref="B17:B18"/>
    <mergeCell ref="B19:B20"/>
    <mergeCell ref="B21:B22"/>
    <mergeCell ref="B23:B24"/>
    <mergeCell ref="AG33:AG34"/>
    <mergeCell ref="AH37:AH38"/>
    <mergeCell ref="AH25:AH26"/>
    <mergeCell ref="AH27:AH28"/>
    <mergeCell ref="AH29:AH30"/>
    <mergeCell ref="AH31:AH32"/>
    <mergeCell ref="AH33:AH34"/>
    <mergeCell ref="AH35:AH36"/>
    <mergeCell ref="AH15:AH16"/>
    <mergeCell ref="AH17:AH18"/>
    <mergeCell ref="AH19:AH20"/>
    <mergeCell ref="AH21:AH22"/>
    <mergeCell ref="AG31:AG32"/>
  </mergeCells>
  <phoneticPr fontId="1"/>
  <conditionalFormatting sqref="AL11:AL38">
    <cfRule type="cellIs" dxfId="2" priority="1" stopIfTrue="1" operator="equal">
      <formula>MAX($AL$11:$AL$34)</formula>
    </cfRule>
  </conditionalFormatting>
  <dataValidations count="5">
    <dataValidation imeMode="off" allowBlank="1" showInputMessage="1" showErrorMessage="1" sqref="D11:AE38 IZ11:KA38 SV11:TW38 ACR11:ADS38 AMN11:ANO38 AWJ11:AXK38 BGF11:BHG38 BQB11:BRC38 BZX11:CAY38 CJT11:CKU38 CTP11:CUQ38 DDL11:DEM38 DNH11:DOI38 DXD11:DYE38 EGZ11:EIA38 EQV11:ERW38 FAR11:FBS38 FKN11:FLO38 FUJ11:FVK38 GEF11:GFG38 GOB11:GPC38 GXX11:GYY38 HHT11:HIU38 HRP11:HSQ38 IBL11:ICM38 ILH11:IMI38 IVD11:IWE38 JEZ11:JGA38 JOV11:JPW38 JYR11:JZS38 KIN11:KJO38 KSJ11:KTK38 LCF11:LDG38 LMB11:LNC38 LVX11:LWY38 MFT11:MGU38 MPP11:MQQ38 MZL11:NAM38 NJH11:NKI38 NTD11:NUE38 OCZ11:OEA38 OMV11:ONW38 OWR11:OXS38 PGN11:PHO38 PQJ11:PRK38 QAF11:QBG38 QKB11:QLC38 QTX11:QUY38 RDT11:REU38 RNP11:ROQ38 RXL11:RYM38 SHH11:SII38 SRD11:SSE38 TAZ11:TCA38 TKV11:TLW38 TUR11:TVS38 UEN11:UFO38 UOJ11:UPK38 UYF11:UZG38 VIB11:VJC38 VRX11:VSY38 WBT11:WCU38 WLP11:WMQ38 WVL11:WWM38 D65547:AE65574 IZ65547:KA65574 SV65547:TW65574 ACR65547:ADS65574 AMN65547:ANO65574 AWJ65547:AXK65574 BGF65547:BHG65574 BQB65547:BRC65574 BZX65547:CAY65574 CJT65547:CKU65574 CTP65547:CUQ65574 DDL65547:DEM65574 DNH65547:DOI65574 DXD65547:DYE65574 EGZ65547:EIA65574 EQV65547:ERW65574 FAR65547:FBS65574 FKN65547:FLO65574 FUJ65547:FVK65574 GEF65547:GFG65574 GOB65547:GPC65574 GXX65547:GYY65574 HHT65547:HIU65574 HRP65547:HSQ65574 IBL65547:ICM65574 ILH65547:IMI65574 IVD65547:IWE65574 JEZ65547:JGA65574 JOV65547:JPW65574 JYR65547:JZS65574 KIN65547:KJO65574 KSJ65547:KTK65574 LCF65547:LDG65574 LMB65547:LNC65574 LVX65547:LWY65574 MFT65547:MGU65574 MPP65547:MQQ65574 MZL65547:NAM65574 NJH65547:NKI65574 NTD65547:NUE65574 OCZ65547:OEA65574 OMV65547:ONW65574 OWR65547:OXS65574 PGN65547:PHO65574 PQJ65547:PRK65574 QAF65547:QBG65574 QKB65547:QLC65574 QTX65547:QUY65574 RDT65547:REU65574 RNP65547:ROQ65574 RXL65547:RYM65574 SHH65547:SII65574 SRD65547:SSE65574 TAZ65547:TCA65574 TKV65547:TLW65574 TUR65547:TVS65574 UEN65547:UFO65574 UOJ65547:UPK65574 UYF65547:UZG65574 VIB65547:VJC65574 VRX65547:VSY65574 WBT65547:WCU65574 WLP65547:WMQ65574 WVL65547:WWM65574 D131083:AE131110 IZ131083:KA131110 SV131083:TW131110 ACR131083:ADS131110 AMN131083:ANO131110 AWJ131083:AXK131110 BGF131083:BHG131110 BQB131083:BRC131110 BZX131083:CAY131110 CJT131083:CKU131110 CTP131083:CUQ131110 DDL131083:DEM131110 DNH131083:DOI131110 DXD131083:DYE131110 EGZ131083:EIA131110 EQV131083:ERW131110 FAR131083:FBS131110 FKN131083:FLO131110 FUJ131083:FVK131110 GEF131083:GFG131110 GOB131083:GPC131110 GXX131083:GYY131110 HHT131083:HIU131110 HRP131083:HSQ131110 IBL131083:ICM131110 ILH131083:IMI131110 IVD131083:IWE131110 JEZ131083:JGA131110 JOV131083:JPW131110 JYR131083:JZS131110 KIN131083:KJO131110 KSJ131083:KTK131110 LCF131083:LDG131110 LMB131083:LNC131110 LVX131083:LWY131110 MFT131083:MGU131110 MPP131083:MQQ131110 MZL131083:NAM131110 NJH131083:NKI131110 NTD131083:NUE131110 OCZ131083:OEA131110 OMV131083:ONW131110 OWR131083:OXS131110 PGN131083:PHO131110 PQJ131083:PRK131110 QAF131083:QBG131110 QKB131083:QLC131110 QTX131083:QUY131110 RDT131083:REU131110 RNP131083:ROQ131110 RXL131083:RYM131110 SHH131083:SII131110 SRD131083:SSE131110 TAZ131083:TCA131110 TKV131083:TLW131110 TUR131083:TVS131110 UEN131083:UFO131110 UOJ131083:UPK131110 UYF131083:UZG131110 VIB131083:VJC131110 VRX131083:VSY131110 WBT131083:WCU131110 WLP131083:WMQ131110 WVL131083:WWM131110 D196619:AE196646 IZ196619:KA196646 SV196619:TW196646 ACR196619:ADS196646 AMN196619:ANO196646 AWJ196619:AXK196646 BGF196619:BHG196646 BQB196619:BRC196646 BZX196619:CAY196646 CJT196619:CKU196646 CTP196619:CUQ196646 DDL196619:DEM196646 DNH196619:DOI196646 DXD196619:DYE196646 EGZ196619:EIA196646 EQV196619:ERW196646 FAR196619:FBS196646 FKN196619:FLO196646 FUJ196619:FVK196646 GEF196619:GFG196646 GOB196619:GPC196646 GXX196619:GYY196646 HHT196619:HIU196646 HRP196619:HSQ196646 IBL196619:ICM196646 ILH196619:IMI196646 IVD196619:IWE196646 JEZ196619:JGA196646 JOV196619:JPW196646 JYR196619:JZS196646 KIN196619:KJO196646 KSJ196619:KTK196646 LCF196619:LDG196646 LMB196619:LNC196646 LVX196619:LWY196646 MFT196619:MGU196646 MPP196619:MQQ196646 MZL196619:NAM196646 NJH196619:NKI196646 NTD196619:NUE196646 OCZ196619:OEA196646 OMV196619:ONW196646 OWR196619:OXS196646 PGN196619:PHO196646 PQJ196619:PRK196646 QAF196619:QBG196646 QKB196619:QLC196646 QTX196619:QUY196646 RDT196619:REU196646 RNP196619:ROQ196646 RXL196619:RYM196646 SHH196619:SII196646 SRD196619:SSE196646 TAZ196619:TCA196646 TKV196619:TLW196646 TUR196619:TVS196646 UEN196619:UFO196646 UOJ196619:UPK196646 UYF196619:UZG196646 VIB196619:VJC196646 VRX196619:VSY196646 WBT196619:WCU196646 WLP196619:WMQ196646 WVL196619:WWM196646 D262155:AE262182 IZ262155:KA262182 SV262155:TW262182 ACR262155:ADS262182 AMN262155:ANO262182 AWJ262155:AXK262182 BGF262155:BHG262182 BQB262155:BRC262182 BZX262155:CAY262182 CJT262155:CKU262182 CTP262155:CUQ262182 DDL262155:DEM262182 DNH262155:DOI262182 DXD262155:DYE262182 EGZ262155:EIA262182 EQV262155:ERW262182 FAR262155:FBS262182 FKN262155:FLO262182 FUJ262155:FVK262182 GEF262155:GFG262182 GOB262155:GPC262182 GXX262155:GYY262182 HHT262155:HIU262182 HRP262155:HSQ262182 IBL262155:ICM262182 ILH262155:IMI262182 IVD262155:IWE262182 JEZ262155:JGA262182 JOV262155:JPW262182 JYR262155:JZS262182 KIN262155:KJO262182 KSJ262155:KTK262182 LCF262155:LDG262182 LMB262155:LNC262182 LVX262155:LWY262182 MFT262155:MGU262182 MPP262155:MQQ262182 MZL262155:NAM262182 NJH262155:NKI262182 NTD262155:NUE262182 OCZ262155:OEA262182 OMV262155:ONW262182 OWR262155:OXS262182 PGN262155:PHO262182 PQJ262155:PRK262182 QAF262155:QBG262182 QKB262155:QLC262182 QTX262155:QUY262182 RDT262155:REU262182 RNP262155:ROQ262182 RXL262155:RYM262182 SHH262155:SII262182 SRD262155:SSE262182 TAZ262155:TCA262182 TKV262155:TLW262182 TUR262155:TVS262182 UEN262155:UFO262182 UOJ262155:UPK262182 UYF262155:UZG262182 VIB262155:VJC262182 VRX262155:VSY262182 WBT262155:WCU262182 WLP262155:WMQ262182 WVL262155:WWM262182 D327691:AE327718 IZ327691:KA327718 SV327691:TW327718 ACR327691:ADS327718 AMN327691:ANO327718 AWJ327691:AXK327718 BGF327691:BHG327718 BQB327691:BRC327718 BZX327691:CAY327718 CJT327691:CKU327718 CTP327691:CUQ327718 DDL327691:DEM327718 DNH327691:DOI327718 DXD327691:DYE327718 EGZ327691:EIA327718 EQV327691:ERW327718 FAR327691:FBS327718 FKN327691:FLO327718 FUJ327691:FVK327718 GEF327691:GFG327718 GOB327691:GPC327718 GXX327691:GYY327718 HHT327691:HIU327718 HRP327691:HSQ327718 IBL327691:ICM327718 ILH327691:IMI327718 IVD327691:IWE327718 JEZ327691:JGA327718 JOV327691:JPW327718 JYR327691:JZS327718 KIN327691:KJO327718 KSJ327691:KTK327718 LCF327691:LDG327718 LMB327691:LNC327718 LVX327691:LWY327718 MFT327691:MGU327718 MPP327691:MQQ327718 MZL327691:NAM327718 NJH327691:NKI327718 NTD327691:NUE327718 OCZ327691:OEA327718 OMV327691:ONW327718 OWR327691:OXS327718 PGN327691:PHO327718 PQJ327691:PRK327718 QAF327691:QBG327718 QKB327691:QLC327718 QTX327691:QUY327718 RDT327691:REU327718 RNP327691:ROQ327718 RXL327691:RYM327718 SHH327691:SII327718 SRD327691:SSE327718 TAZ327691:TCA327718 TKV327691:TLW327718 TUR327691:TVS327718 UEN327691:UFO327718 UOJ327691:UPK327718 UYF327691:UZG327718 VIB327691:VJC327718 VRX327691:VSY327718 WBT327691:WCU327718 WLP327691:WMQ327718 WVL327691:WWM327718 D393227:AE393254 IZ393227:KA393254 SV393227:TW393254 ACR393227:ADS393254 AMN393227:ANO393254 AWJ393227:AXK393254 BGF393227:BHG393254 BQB393227:BRC393254 BZX393227:CAY393254 CJT393227:CKU393254 CTP393227:CUQ393254 DDL393227:DEM393254 DNH393227:DOI393254 DXD393227:DYE393254 EGZ393227:EIA393254 EQV393227:ERW393254 FAR393227:FBS393254 FKN393227:FLO393254 FUJ393227:FVK393254 GEF393227:GFG393254 GOB393227:GPC393254 GXX393227:GYY393254 HHT393227:HIU393254 HRP393227:HSQ393254 IBL393227:ICM393254 ILH393227:IMI393254 IVD393227:IWE393254 JEZ393227:JGA393254 JOV393227:JPW393254 JYR393227:JZS393254 KIN393227:KJO393254 KSJ393227:KTK393254 LCF393227:LDG393254 LMB393227:LNC393254 LVX393227:LWY393254 MFT393227:MGU393254 MPP393227:MQQ393254 MZL393227:NAM393254 NJH393227:NKI393254 NTD393227:NUE393254 OCZ393227:OEA393254 OMV393227:ONW393254 OWR393227:OXS393254 PGN393227:PHO393254 PQJ393227:PRK393254 QAF393227:QBG393254 QKB393227:QLC393254 QTX393227:QUY393254 RDT393227:REU393254 RNP393227:ROQ393254 RXL393227:RYM393254 SHH393227:SII393254 SRD393227:SSE393254 TAZ393227:TCA393254 TKV393227:TLW393254 TUR393227:TVS393254 UEN393227:UFO393254 UOJ393227:UPK393254 UYF393227:UZG393254 VIB393227:VJC393254 VRX393227:VSY393254 WBT393227:WCU393254 WLP393227:WMQ393254 WVL393227:WWM393254 D458763:AE458790 IZ458763:KA458790 SV458763:TW458790 ACR458763:ADS458790 AMN458763:ANO458790 AWJ458763:AXK458790 BGF458763:BHG458790 BQB458763:BRC458790 BZX458763:CAY458790 CJT458763:CKU458790 CTP458763:CUQ458790 DDL458763:DEM458790 DNH458763:DOI458790 DXD458763:DYE458790 EGZ458763:EIA458790 EQV458763:ERW458790 FAR458763:FBS458790 FKN458763:FLO458790 FUJ458763:FVK458790 GEF458763:GFG458790 GOB458763:GPC458790 GXX458763:GYY458790 HHT458763:HIU458790 HRP458763:HSQ458790 IBL458763:ICM458790 ILH458763:IMI458790 IVD458763:IWE458790 JEZ458763:JGA458790 JOV458763:JPW458790 JYR458763:JZS458790 KIN458763:KJO458790 KSJ458763:KTK458790 LCF458763:LDG458790 LMB458763:LNC458790 LVX458763:LWY458790 MFT458763:MGU458790 MPP458763:MQQ458790 MZL458763:NAM458790 NJH458763:NKI458790 NTD458763:NUE458790 OCZ458763:OEA458790 OMV458763:ONW458790 OWR458763:OXS458790 PGN458763:PHO458790 PQJ458763:PRK458790 QAF458763:QBG458790 QKB458763:QLC458790 QTX458763:QUY458790 RDT458763:REU458790 RNP458763:ROQ458790 RXL458763:RYM458790 SHH458763:SII458790 SRD458763:SSE458790 TAZ458763:TCA458790 TKV458763:TLW458790 TUR458763:TVS458790 UEN458763:UFO458790 UOJ458763:UPK458790 UYF458763:UZG458790 VIB458763:VJC458790 VRX458763:VSY458790 WBT458763:WCU458790 WLP458763:WMQ458790 WVL458763:WWM458790 D524299:AE524326 IZ524299:KA524326 SV524299:TW524326 ACR524299:ADS524326 AMN524299:ANO524326 AWJ524299:AXK524326 BGF524299:BHG524326 BQB524299:BRC524326 BZX524299:CAY524326 CJT524299:CKU524326 CTP524299:CUQ524326 DDL524299:DEM524326 DNH524299:DOI524326 DXD524299:DYE524326 EGZ524299:EIA524326 EQV524299:ERW524326 FAR524299:FBS524326 FKN524299:FLO524326 FUJ524299:FVK524326 GEF524299:GFG524326 GOB524299:GPC524326 GXX524299:GYY524326 HHT524299:HIU524326 HRP524299:HSQ524326 IBL524299:ICM524326 ILH524299:IMI524326 IVD524299:IWE524326 JEZ524299:JGA524326 JOV524299:JPW524326 JYR524299:JZS524326 KIN524299:KJO524326 KSJ524299:KTK524326 LCF524299:LDG524326 LMB524299:LNC524326 LVX524299:LWY524326 MFT524299:MGU524326 MPP524299:MQQ524326 MZL524299:NAM524326 NJH524299:NKI524326 NTD524299:NUE524326 OCZ524299:OEA524326 OMV524299:ONW524326 OWR524299:OXS524326 PGN524299:PHO524326 PQJ524299:PRK524326 QAF524299:QBG524326 QKB524299:QLC524326 QTX524299:QUY524326 RDT524299:REU524326 RNP524299:ROQ524326 RXL524299:RYM524326 SHH524299:SII524326 SRD524299:SSE524326 TAZ524299:TCA524326 TKV524299:TLW524326 TUR524299:TVS524326 UEN524299:UFO524326 UOJ524299:UPK524326 UYF524299:UZG524326 VIB524299:VJC524326 VRX524299:VSY524326 WBT524299:WCU524326 WLP524299:WMQ524326 WVL524299:WWM524326 D589835:AE589862 IZ589835:KA589862 SV589835:TW589862 ACR589835:ADS589862 AMN589835:ANO589862 AWJ589835:AXK589862 BGF589835:BHG589862 BQB589835:BRC589862 BZX589835:CAY589862 CJT589835:CKU589862 CTP589835:CUQ589862 DDL589835:DEM589862 DNH589835:DOI589862 DXD589835:DYE589862 EGZ589835:EIA589862 EQV589835:ERW589862 FAR589835:FBS589862 FKN589835:FLO589862 FUJ589835:FVK589862 GEF589835:GFG589862 GOB589835:GPC589862 GXX589835:GYY589862 HHT589835:HIU589862 HRP589835:HSQ589862 IBL589835:ICM589862 ILH589835:IMI589862 IVD589835:IWE589862 JEZ589835:JGA589862 JOV589835:JPW589862 JYR589835:JZS589862 KIN589835:KJO589862 KSJ589835:KTK589862 LCF589835:LDG589862 LMB589835:LNC589862 LVX589835:LWY589862 MFT589835:MGU589862 MPP589835:MQQ589862 MZL589835:NAM589862 NJH589835:NKI589862 NTD589835:NUE589862 OCZ589835:OEA589862 OMV589835:ONW589862 OWR589835:OXS589862 PGN589835:PHO589862 PQJ589835:PRK589862 QAF589835:QBG589862 QKB589835:QLC589862 QTX589835:QUY589862 RDT589835:REU589862 RNP589835:ROQ589862 RXL589835:RYM589862 SHH589835:SII589862 SRD589835:SSE589862 TAZ589835:TCA589862 TKV589835:TLW589862 TUR589835:TVS589862 UEN589835:UFO589862 UOJ589835:UPK589862 UYF589835:UZG589862 VIB589835:VJC589862 VRX589835:VSY589862 WBT589835:WCU589862 WLP589835:WMQ589862 WVL589835:WWM589862 D655371:AE655398 IZ655371:KA655398 SV655371:TW655398 ACR655371:ADS655398 AMN655371:ANO655398 AWJ655371:AXK655398 BGF655371:BHG655398 BQB655371:BRC655398 BZX655371:CAY655398 CJT655371:CKU655398 CTP655371:CUQ655398 DDL655371:DEM655398 DNH655371:DOI655398 DXD655371:DYE655398 EGZ655371:EIA655398 EQV655371:ERW655398 FAR655371:FBS655398 FKN655371:FLO655398 FUJ655371:FVK655398 GEF655371:GFG655398 GOB655371:GPC655398 GXX655371:GYY655398 HHT655371:HIU655398 HRP655371:HSQ655398 IBL655371:ICM655398 ILH655371:IMI655398 IVD655371:IWE655398 JEZ655371:JGA655398 JOV655371:JPW655398 JYR655371:JZS655398 KIN655371:KJO655398 KSJ655371:KTK655398 LCF655371:LDG655398 LMB655371:LNC655398 LVX655371:LWY655398 MFT655371:MGU655398 MPP655371:MQQ655398 MZL655371:NAM655398 NJH655371:NKI655398 NTD655371:NUE655398 OCZ655371:OEA655398 OMV655371:ONW655398 OWR655371:OXS655398 PGN655371:PHO655398 PQJ655371:PRK655398 QAF655371:QBG655398 QKB655371:QLC655398 QTX655371:QUY655398 RDT655371:REU655398 RNP655371:ROQ655398 RXL655371:RYM655398 SHH655371:SII655398 SRD655371:SSE655398 TAZ655371:TCA655398 TKV655371:TLW655398 TUR655371:TVS655398 UEN655371:UFO655398 UOJ655371:UPK655398 UYF655371:UZG655398 VIB655371:VJC655398 VRX655371:VSY655398 WBT655371:WCU655398 WLP655371:WMQ655398 WVL655371:WWM655398 D720907:AE720934 IZ720907:KA720934 SV720907:TW720934 ACR720907:ADS720934 AMN720907:ANO720934 AWJ720907:AXK720934 BGF720907:BHG720934 BQB720907:BRC720934 BZX720907:CAY720934 CJT720907:CKU720934 CTP720907:CUQ720934 DDL720907:DEM720934 DNH720907:DOI720934 DXD720907:DYE720934 EGZ720907:EIA720934 EQV720907:ERW720934 FAR720907:FBS720934 FKN720907:FLO720934 FUJ720907:FVK720934 GEF720907:GFG720934 GOB720907:GPC720934 GXX720907:GYY720934 HHT720907:HIU720934 HRP720907:HSQ720934 IBL720907:ICM720934 ILH720907:IMI720934 IVD720907:IWE720934 JEZ720907:JGA720934 JOV720907:JPW720934 JYR720907:JZS720934 KIN720907:KJO720934 KSJ720907:KTK720934 LCF720907:LDG720934 LMB720907:LNC720934 LVX720907:LWY720934 MFT720907:MGU720934 MPP720907:MQQ720934 MZL720907:NAM720934 NJH720907:NKI720934 NTD720907:NUE720934 OCZ720907:OEA720934 OMV720907:ONW720934 OWR720907:OXS720934 PGN720907:PHO720934 PQJ720907:PRK720934 QAF720907:QBG720934 QKB720907:QLC720934 QTX720907:QUY720934 RDT720907:REU720934 RNP720907:ROQ720934 RXL720907:RYM720934 SHH720907:SII720934 SRD720907:SSE720934 TAZ720907:TCA720934 TKV720907:TLW720934 TUR720907:TVS720934 UEN720907:UFO720934 UOJ720907:UPK720934 UYF720907:UZG720934 VIB720907:VJC720934 VRX720907:VSY720934 WBT720907:WCU720934 WLP720907:WMQ720934 WVL720907:WWM720934 D786443:AE786470 IZ786443:KA786470 SV786443:TW786470 ACR786443:ADS786470 AMN786443:ANO786470 AWJ786443:AXK786470 BGF786443:BHG786470 BQB786443:BRC786470 BZX786443:CAY786470 CJT786443:CKU786470 CTP786443:CUQ786470 DDL786443:DEM786470 DNH786443:DOI786470 DXD786443:DYE786470 EGZ786443:EIA786470 EQV786443:ERW786470 FAR786443:FBS786470 FKN786443:FLO786470 FUJ786443:FVK786470 GEF786443:GFG786470 GOB786443:GPC786470 GXX786443:GYY786470 HHT786443:HIU786470 HRP786443:HSQ786470 IBL786443:ICM786470 ILH786443:IMI786470 IVD786443:IWE786470 JEZ786443:JGA786470 JOV786443:JPW786470 JYR786443:JZS786470 KIN786443:KJO786470 KSJ786443:KTK786470 LCF786443:LDG786470 LMB786443:LNC786470 LVX786443:LWY786470 MFT786443:MGU786470 MPP786443:MQQ786470 MZL786443:NAM786470 NJH786443:NKI786470 NTD786443:NUE786470 OCZ786443:OEA786470 OMV786443:ONW786470 OWR786443:OXS786470 PGN786443:PHO786470 PQJ786443:PRK786470 QAF786443:QBG786470 QKB786443:QLC786470 QTX786443:QUY786470 RDT786443:REU786470 RNP786443:ROQ786470 RXL786443:RYM786470 SHH786443:SII786470 SRD786443:SSE786470 TAZ786443:TCA786470 TKV786443:TLW786470 TUR786443:TVS786470 UEN786443:UFO786470 UOJ786443:UPK786470 UYF786443:UZG786470 VIB786443:VJC786470 VRX786443:VSY786470 WBT786443:WCU786470 WLP786443:WMQ786470 WVL786443:WWM786470 D851979:AE852006 IZ851979:KA852006 SV851979:TW852006 ACR851979:ADS852006 AMN851979:ANO852006 AWJ851979:AXK852006 BGF851979:BHG852006 BQB851979:BRC852006 BZX851979:CAY852006 CJT851979:CKU852006 CTP851979:CUQ852006 DDL851979:DEM852006 DNH851979:DOI852006 DXD851979:DYE852006 EGZ851979:EIA852006 EQV851979:ERW852006 FAR851979:FBS852006 FKN851979:FLO852006 FUJ851979:FVK852006 GEF851979:GFG852006 GOB851979:GPC852006 GXX851979:GYY852006 HHT851979:HIU852006 HRP851979:HSQ852006 IBL851979:ICM852006 ILH851979:IMI852006 IVD851979:IWE852006 JEZ851979:JGA852006 JOV851979:JPW852006 JYR851979:JZS852006 KIN851979:KJO852006 KSJ851979:KTK852006 LCF851979:LDG852006 LMB851979:LNC852006 LVX851979:LWY852006 MFT851979:MGU852006 MPP851979:MQQ852006 MZL851979:NAM852006 NJH851979:NKI852006 NTD851979:NUE852006 OCZ851979:OEA852006 OMV851979:ONW852006 OWR851979:OXS852006 PGN851979:PHO852006 PQJ851979:PRK852006 QAF851979:QBG852006 QKB851979:QLC852006 QTX851979:QUY852006 RDT851979:REU852006 RNP851979:ROQ852006 RXL851979:RYM852006 SHH851979:SII852006 SRD851979:SSE852006 TAZ851979:TCA852006 TKV851979:TLW852006 TUR851979:TVS852006 UEN851979:UFO852006 UOJ851979:UPK852006 UYF851979:UZG852006 VIB851979:VJC852006 VRX851979:VSY852006 WBT851979:WCU852006 WLP851979:WMQ852006 WVL851979:WWM852006 D917515:AE917542 IZ917515:KA917542 SV917515:TW917542 ACR917515:ADS917542 AMN917515:ANO917542 AWJ917515:AXK917542 BGF917515:BHG917542 BQB917515:BRC917542 BZX917515:CAY917542 CJT917515:CKU917542 CTP917515:CUQ917542 DDL917515:DEM917542 DNH917515:DOI917542 DXD917515:DYE917542 EGZ917515:EIA917542 EQV917515:ERW917542 FAR917515:FBS917542 FKN917515:FLO917542 FUJ917515:FVK917542 GEF917515:GFG917542 GOB917515:GPC917542 GXX917515:GYY917542 HHT917515:HIU917542 HRP917515:HSQ917542 IBL917515:ICM917542 ILH917515:IMI917542 IVD917515:IWE917542 JEZ917515:JGA917542 JOV917515:JPW917542 JYR917515:JZS917542 KIN917515:KJO917542 KSJ917515:KTK917542 LCF917515:LDG917542 LMB917515:LNC917542 LVX917515:LWY917542 MFT917515:MGU917542 MPP917515:MQQ917542 MZL917515:NAM917542 NJH917515:NKI917542 NTD917515:NUE917542 OCZ917515:OEA917542 OMV917515:ONW917542 OWR917515:OXS917542 PGN917515:PHO917542 PQJ917515:PRK917542 QAF917515:QBG917542 QKB917515:QLC917542 QTX917515:QUY917542 RDT917515:REU917542 RNP917515:ROQ917542 RXL917515:RYM917542 SHH917515:SII917542 SRD917515:SSE917542 TAZ917515:TCA917542 TKV917515:TLW917542 TUR917515:TVS917542 UEN917515:UFO917542 UOJ917515:UPK917542 UYF917515:UZG917542 VIB917515:VJC917542 VRX917515:VSY917542 WBT917515:WCU917542 WLP917515:WMQ917542 WVL917515:WWM917542 D983051:AE983078 IZ983051:KA983078 SV983051:TW983078 ACR983051:ADS983078 AMN983051:ANO983078 AWJ983051:AXK983078 BGF983051:BHG983078 BQB983051:BRC983078 BZX983051:CAY983078 CJT983051:CKU983078 CTP983051:CUQ983078 DDL983051:DEM983078 DNH983051:DOI983078 DXD983051:DYE983078 EGZ983051:EIA983078 EQV983051:ERW983078 FAR983051:FBS983078 FKN983051:FLO983078 FUJ983051:FVK983078 GEF983051:GFG983078 GOB983051:GPC983078 GXX983051:GYY983078 HHT983051:HIU983078 HRP983051:HSQ983078 IBL983051:ICM983078 ILH983051:IMI983078 IVD983051:IWE983078 JEZ983051:JGA983078 JOV983051:JPW983078 JYR983051:JZS983078 KIN983051:KJO983078 KSJ983051:KTK983078 LCF983051:LDG983078 LMB983051:LNC983078 LVX983051:LWY983078 MFT983051:MGU983078 MPP983051:MQQ983078 MZL983051:NAM983078 NJH983051:NKI983078 NTD983051:NUE983078 OCZ983051:OEA983078 OMV983051:ONW983078 OWR983051:OXS983078 PGN983051:PHO983078 PQJ983051:PRK983078 QAF983051:QBG983078 QKB983051:QLC983078 QTX983051:QUY983078 RDT983051:REU983078 RNP983051:ROQ983078 RXL983051:RYM983078 SHH983051:SII983078 SRD983051:SSE983078 TAZ983051:TCA983078 TKV983051:TLW983078 TUR983051:TVS983078 UEN983051:UFO983078 UOJ983051:UPK983078 UYF983051:UZG983078 VIB983051:VJC983078 VRX983051:VSY983078 WBT983051:WCU983078 WLP983051:WMQ983078 WVL983051:WWM983078"/>
    <dataValidation type="list" allowBlank="1" showInputMessage="1" showErrorMessage="1" sqref="B27:B38 IX27:IX38 ST27:ST38 ACP27:ACP38 AML27:AML38 AWH27:AWH38 BGD27:BGD38 BPZ27:BPZ38 BZV27:BZV38 CJR27:CJR38 CTN27:CTN38 DDJ27:DDJ38 DNF27:DNF38 DXB27:DXB38 EGX27:EGX38 EQT27:EQT38 FAP27:FAP38 FKL27:FKL38 FUH27:FUH38 GED27:GED38 GNZ27:GNZ38 GXV27:GXV38 HHR27:HHR38 HRN27:HRN38 IBJ27:IBJ38 ILF27:ILF38 IVB27:IVB38 JEX27:JEX38 JOT27:JOT38 JYP27:JYP38 KIL27:KIL38 KSH27:KSH38 LCD27:LCD38 LLZ27:LLZ38 LVV27:LVV38 MFR27:MFR38 MPN27:MPN38 MZJ27:MZJ38 NJF27:NJF38 NTB27:NTB38 OCX27:OCX38 OMT27:OMT38 OWP27:OWP38 PGL27:PGL38 PQH27:PQH38 QAD27:QAD38 QJZ27:QJZ38 QTV27:QTV38 RDR27:RDR38 RNN27:RNN38 RXJ27:RXJ38 SHF27:SHF38 SRB27:SRB38 TAX27:TAX38 TKT27:TKT38 TUP27:TUP38 UEL27:UEL38 UOH27:UOH38 UYD27:UYD38 VHZ27:VHZ38 VRV27:VRV38 WBR27:WBR38 WLN27:WLN38 WVJ27:WVJ38 B65563:B65574 IX65563:IX65574 ST65563:ST65574 ACP65563:ACP65574 AML65563:AML65574 AWH65563:AWH65574 BGD65563:BGD65574 BPZ65563:BPZ65574 BZV65563:BZV65574 CJR65563:CJR65574 CTN65563:CTN65574 DDJ65563:DDJ65574 DNF65563:DNF65574 DXB65563:DXB65574 EGX65563:EGX65574 EQT65563:EQT65574 FAP65563:FAP65574 FKL65563:FKL65574 FUH65563:FUH65574 GED65563:GED65574 GNZ65563:GNZ65574 GXV65563:GXV65574 HHR65563:HHR65574 HRN65563:HRN65574 IBJ65563:IBJ65574 ILF65563:ILF65574 IVB65563:IVB65574 JEX65563:JEX65574 JOT65563:JOT65574 JYP65563:JYP65574 KIL65563:KIL65574 KSH65563:KSH65574 LCD65563:LCD65574 LLZ65563:LLZ65574 LVV65563:LVV65574 MFR65563:MFR65574 MPN65563:MPN65574 MZJ65563:MZJ65574 NJF65563:NJF65574 NTB65563:NTB65574 OCX65563:OCX65574 OMT65563:OMT65574 OWP65563:OWP65574 PGL65563:PGL65574 PQH65563:PQH65574 QAD65563:QAD65574 QJZ65563:QJZ65574 QTV65563:QTV65574 RDR65563:RDR65574 RNN65563:RNN65574 RXJ65563:RXJ65574 SHF65563:SHF65574 SRB65563:SRB65574 TAX65563:TAX65574 TKT65563:TKT65574 TUP65563:TUP65574 UEL65563:UEL65574 UOH65563:UOH65574 UYD65563:UYD65574 VHZ65563:VHZ65574 VRV65563:VRV65574 WBR65563:WBR65574 WLN65563:WLN65574 WVJ65563:WVJ65574 B131099:B131110 IX131099:IX131110 ST131099:ST131110 ACP131099:ACP131110 AML131099:AML131110 AWH131099:AWH131110 BGD131099:BGD131110 BPZ131099:BPZ131110 BZV131099:BZV131110 CJR131099:CJR131110 CTN131099:CTN131110 DDJ131099:DDJ131110 DNF131099:DNF131110 DXB131099:DXB131110 EGX131099:EGX131110 EQT131099:EQT131110 FAP131099:FAP131110 FKL131099:FKL131110 FUH131099:FUH131110 GED131099:GED131110 GNZ131099:GNZ131110 GXV131099:GXV131110 HHR131099:HHR131110 HRN131099:HRN131110 IBJ131099:IBJ131110 ILF131099:ILF131110 IVB131099:IVB131110 JEX131099:JEX131110 JOT131099:JOT131110 JYP131099:JYP131110 KIL131099:KIL131110 KSH131099:KSH131110 LCD131099:LCD131110 LLZ131099:LLZ131110 LVV131099:LVV131110 MFR131099:MFR131110 MPN131099:MPN131110 MZJ131099:MZJ131110 NJF131099:NJF131110 NTB131099:NTB131110 OCX131099:OCX131110 OMT131099:OMT131110 OWP131099:OWP131110 PGL131099:PGL131110 PQH131099:PQH131110 QAD131099:QAD131110 QJZ131099:QJZ131110 QTV131099:QTV131110 RDR131099:RDR131110 RNN131099:RNN131110 RXJ131099:RXJ131110 SHF131099:SHF131110 SRB131099:SRB131110 TAX131099:TAX131110 TKT131099:TKT131110 TUP131099:TUP131110 UEL131099:UEL131110 UOH131099:UOH131110 UYD131099:UYD131110 VHZ131099:VHZ131110 VRV131099:VRV131110 WBR131099:WBR131110 WLN131099:WLN131110 WVJ131099:WVJ131110 B196635:B196646 IX196635:IX196646 ST196635:ST196646 ACP196635:ACP196646 AML196635:AML196646 AWH196635:AWH196646 BGD196635:BGD196646 BPZ196635:BPZ196646 BZV196635:BZV196646 CJR196635:CJR196646 CTN196635:CTN196646 DDJ196635:DDJ196646 DNF196635:DNF196646 DXB196635:DXB196646 EGX196635:EGX196646 EQT196635:EQT196646 FAP196635:FAP196646 FKL196635:FKL196646 FUH196635:FUH196646 GED196635:GED196646 GNZ196635:GNZ196646 GXV196635:GXV196646 HHR196635:HHR196646 HRN196635:HRN196646 IBJ196635:IBJ196646 ILF196635:ILF196646 IVB196635:IVB196646 JEX196635:JEX196646 JOT196635:JOT196646 JYP196635:JYP196646 KIL196635:KIL196646 KSH196635:KSH196646 LCD196635:LCD196646 LLZ196635:LLZ196646 LVV196635:LVV196646 MFR196635:MFR196646 MPN196635:MPN196646 MZJ196635:MZJ196646 NJF196635:NJF196646 NTB196635:NTB196646 OCX196635:OCX196646 OMT196635:OMT196646 OWP196635:OWP196646 PGL196635:PGL196646 PQH196635:PQH196646 QAD196635:QAD196646 QJZ196635:QJZ196646 QTV196635:QTV196646 RDR196635:RDR196646 RNN196635:RNN196646 RXJ196635:RXJ196646 SHF196635:SHF196646 SRB196635:SRB196646 TAX196635:TAX196646 TKT196635:TKT196646 TUP196635:TUP196646 UEL196635:UEL196646 UOH196635:UOH196646 UYD196635:UYD196646 VHZ196635:VHZ196646 VRV196635:VRV196646 WBR196635:WBR196646 WLN196635:WLN196646 WVJ196635:WVJ196646 B262171:B262182 IX262171:IX262182 ST262171:ST262182 ACP262171:ACP262182 AML262171:AML262182 AWH262171:AWH262182 BGD262171:BGD262182 BPZ262171:BPZ262182 BZV262171:BZV262182 CJR262171:CJR262182 CTN262171:CTN262182 DDJ262171:DDJ262182 DNF262171:DNF262182 DXB262171:DXB262182 EGX262171:EGX262182 EQT262171:EQT262182 FAP262171:FAP262182 FKL262171:FKL262182 FUH262171:FUH262182 GED262171:GED262182 GNZ262171:GNZ262182 GXV262171:GXV262182 HHR262171:HHR262182 HRN262171:HRN262182 IBJ262171:IBJ262182 ILF262171:ILF262182 IVB262171:IVB262182 JEX262171:JEX262182 JOT262171:JOT262182 JYP262171:JYP262182 KIL262171:KIL262182 KSH262171:KSH262182 LCD262171:LCD262182 LLZ262171:LLZ262182 LVV262171:LVV262182 MFR262171:MFR262182 MPN262171:MPN262182 MZJ262171:MZJ262182 NJF262171:NJF262182 NTB262171:NTB262182 OCX262171:OCX262182 OMT262171:OMT262182 OWP262171:OWP262182 PGL262171:PGL262182 PQH262171:PQH262182 QAD262171:QAD262182 QJZ262171:QJZ262182 QTV262171:QTV262182 RDR262171:RDR262182 RNN262171:RNN262182 RXJ262171:RXJ262182 SHF262171:SHF262182 SRB262171:SRB262182 TAX262171:TAX262182 TKT262171:TKT262182 TUP262171:TUP262182 UEL262171:UEL262182 UOH262171:UOH262182 UYD262171:UYD262182 VHZ262171:VHZ262182 VRV262171:VRV262182 WBR262171:WBR262182 WLN262171:WLN262182 WVJ262171:WVJ262182 B327707:B327718 IX327707:IX327718 ST327707:ST327718 ACP327707:ACP327718 AML327707:AML327718 AWH327707:AWH327718 BGD327707:BGD327718 BPZ327707:BPZ327718 BZV327707:BZV327718 CJR327707:CJR327718 CTN327707:CTN327718 DDJ327707:DDJ327718 DNF327707:DNF327718 DXB327707:DXB327718 EGX327707:EGX327718 EQT327707:EQT327718 FAP327707:FAP327718 FKL327707:FKL327718 FUH327707:FUH327718 GED327707:GED327718 GNZ327707:GNZ327718 GXV327707:GXV327718 HHR327707:HHR327718 HRN327707:HRN327718 IBJ327707:IBJ327718 ILF327707:ILF327718 IVB327707:IVB327718 JEX327707:JEX327718 JOT327707:JOT327718 JYP327707:JYP327718 KIL327707:KIL327718 KSH327707:KSH327718 LCD327707:LCD327718 LLZ327707:LLZ327718 LVV327707:LVV327718 MFR327707:MFR327718 MPN327707:MPN327718 MZJ327707:MZJ327718 NJF327707:NJF327718 NTB327707:NTB327718 OCX327707:OCX327718 OMT327707:OMT327718 OWP327707:OWP327718 PGL327707:PGL327718 PQH327707:PQH327718 QAD327707:QAD327718 QJZ327707:QJZ327718 QTV327707:QTV327718 RDR327707:RDR327718 RNN327707:RNN327718 RXJ327707:RXJ327718 SHF327707:SHF327718 SRB327707:SRB327718 TAX327707:TAX327718 TKT327707:TKT327718 TUP327707:TUP327718 UEL327707:UEL327718 UOH327707:UOH327718 UYD327707:UYD327718 VHZ327707:VHZ327718 VRV327707:VRV327718 WBR327707:WBR327718 WLN327707:WLN327718 WVJ327707:WVJ327718 B393243:B393254 IX393243:IX393254 ST393243:ST393254 ACP393243:ACP393254 AML393243:AML393254 AWH393243:AWH393254 BGD393243:BGD393254 BPZ393243:BPZ393254 BZV393243:BZV393254 CJR393243:CJR393254 CTN393243:CTN393254 DDJ393243:DDJ393254 DNF393243:DNF393254 DXB393243:DXB393254 EGX393243:EGX393254 EQT393243:EQT393254 FAP393243:FAP393254 FKL393243:FKL393254 FUH393243:FUH393254 GED393243:GED393254 GNZ393243:GNZ393254 GXV393243:GXV393254 HHR393243:HHR393254 HRN393243:HRN393254 IBJ393243:IBJ393254 ILF393243:ILF393254 IVB393243:IVB393254 JEX393243:JEX393254 JOT393243:JOT393254 JYP393243:JYP393254 KIL393243:KIL393254 KSH393243:KSH393254 LCD393243:LCD393254 LLZ393243:LLZ393254 LVV393243:LVV393254 MFR393243:MFR393254 MPN393243:MPN393254 MZJ393243:MZJ393254 NJF393243:NJF393254 NTB393243:NTB393254 OCX393243:OCX393254 OMT393243:OMT393254 OWP393243:OWP393254 PGL393243:PGL393254 PQH393243:PQH393254 QAD393243:QAD393254 QJZ393243:QJZ393254 QTV393243:QTV393254 RDR393243:RDR393254 RNN393243:RNN393254 RXJ393243:RXJ393254 SHF393243:SHF393254 SRB393243:SRB393254 TAX393243:TAX393254 TKT393243:TKT393254 TUP393243:TUP393254 UEL393243:UEL393254 UOH393243:UOH393254 UYD393243:UYD393254 VHZ393243:VHZ393254 VRV393243:VRV393254 WBR393243:WBR393254 WLN393243:WLN393254 WVJ393243:WVJ393254 B458779:B458790 IX458779:IX458790 ST458779:ST458790 ACP458779:ACP458790 AML458779:AML458790 AWH458779:AWH458790 BGD458779:BGD458790 BPZ458779:BPZ458790 BZV458779:BZV458790 CJR458779:CJR458790 CTN458779:CTN458790 DDJ458779:DDJ458790 DNF458779:DNF458790 DXB458779:DXB458790 EGX458779:EGX458790 EQT458779:EQT458790 FAP458779:FAP458790 FKL458779:FKL458790 FUH458779:FUH458790 GED458779:GED458790 GNZ458779:GNZ458790 GXV458779:GXV458790 HHR458779:HHR458790 HRN458779:HRN458790 IBJ458779:IBJ458790 ILF458779:ILF458790 IVB458779:IVB458790 JEX458779:JEX458790 JOT458779:JOT458790 JYP458779:JYP458790 KIL458779:KIL458790 KSH458779:KSH458790 LCD458779:LCD458790 LLZ458779:LLZ458790 LVV458779:LVV458790 MFR458779:MFR458790 MPN458779:MPN458790 MZJ458779:MZJ458790 NJF458779:NJF458790 NTB458779:NTB458790 OCX458779:OCX458790 OMT458779:OMT458790 OWP458779:OWP458790 PGL458779:PGL458790 PQH458779:PQH458790 QAD458779:QAD458790 QJZ458779:QJZ458790 QTV458779:QTV458790 RDR458779:RDR458790 RNN458779:RNN458790 RXJ458779:RXJ458790 SHF458779:SHF458790 SRB458779:SRB458790 TAX458779:TAX458790 TKT458779:TKT458790 TUP458779:TUP458790 UEL458779:UEL458790 UOH458779:UOH458790 UYD458779:UYD458790 VHZ458779:VHZ458790 VRV458779:VRV458790 WBR458779:WBR458790 WLN458779:WLN458790 WVJ458779:WVJ458790 B524315:B524326 IX524315:IX524326 ST524315:ST524326 ACP524315:ACP524326 AML524315:AML524326 AWH524315:AWH524326 BGD524315:BGD524326 BPZ524315:BPZ524326 BZV524315:BZV524326 CJR524315:CJR524326 CTN524315:CTN524326 DDJ524315:DDJ524326 DNF524315:DNF524326 DXB524315:DXB524326 EGX524315:EGX524326 EQT524315:EQT524326 FAP524315:FAP524326 FKL524315:FKL524326 FUH524315:FUH524326 GED524315:GED524326 GNZ524315:GNZ524326 GXV524315:GXV524326 HHR524315:HHR524326 HRN524315:HRN524326 IBJ524315:IBJ524326 ILF524315:ILF524326 IVB524315:IVB524326 JEX524315:JEX524326 JOT524315:JOT524326 JYP524315:JYP524326 KIL524315:KIL524326 KSH524315:KSH524326 LCD524315:LCD524326 LLZ524315:LLZ524326 LVV524315:LVV524326 MFR524315:MFR524326 MPN524315:MPN524326 MZJ524315:MZJ524326 NJF524315:NJF524326 NTB524315:NTB524326 OCX524315:OCX524326 OMT524315:OMT524326 OWP524315:OWP524326 PGL524315:PGL524326 PQH524315:PQH524326 QAD524315:QAD524326 QJZ524315:QJZ524326 QTV524315:QTV524326 RDR524315:RDR524326 RNN524315:RNN524326 RXJ524315:RXJ524326 SHF524315:SHF524326 SRB524315:SRB524326 TAX524315:TAX524326 TKT524315:TKT524326 TUP524315:TUP524326 UEL524315:UEL524326 UOH524315:UOH524326 UYD524315:UYD524326 VHZ524315:VHZ524326 VRV524315:VRV524326 WBR524315:WBR524326 WLN524315:WLN524326 WVJ524315:WVJ524326 B589851:B589862 IX589851:IX589862 ST589851:ST589862 ACP589851:ACP589862 AML589851:AML589862 AWH589851:AWH589862 BGD589851:BGD589862 BPZ589851:BPZ589862 BZV589851:BZV589862 CJR589851:CJR589862 CTN589851:CTN589862 DDJ589851:DDJ589862 DNF589851:DNF589862 DXB589851:DXB589862 EGX589851:EGX589862 EQT589851:EQT589862 FAP589851:FAP589862 FKL589851:FKL589862 FUH589851:FUH589862 GED589851:GED589862 GNZ589851:GNZ589862 GXV589851:GXV589862 HHR589851:HHR589862 HRN589851:HRN589862 IBJ589851:IBJ589862 ILF589851:ILF589862 IVB589851:IVB589862 JEX589851:JEX589862 JOT589851:JOT589862 JYP589851:JYP589862 KIL589851:KIL589862 KSH589851:KSH589862 LCD589851:LCD589862 LLZ589851:LLZ589862 LVV589851:LVV589862 MFR589851:MFR589862 MPN589851:MPN589862 MZJ589851:MZJ589862 NJF589851:NJF589862 NTB589851:NTB589862 OCX589851:OCX589862 OMT589851:OMT589862 OWP589851:OWP589862 PGL589851:PGL589862 PQH589851:PQH589862 QAD589851:QAD589862 QJZ589851:QJZ589862 QTV589851:QTV589862 RDR589851:RDR589862 RNN589851:RNN589862 RXJ589851:RXJ589862 SHF589851:SHF589862 SRB589851:SRB589862 TAX589851:TAX589862 TKT589851:TKT589862 TUP589851:TUP589862 UEL589851:UEL589862 UOH589851:UOH589862 UYD589851:UYD589862 VHZ589851:VHZ589862 VRV589851:VRV589862 WBR589851:WBR589862 WLN589851:WLN589862 WVJ589851:WVJ589862 B655387:B655398 IX655387:IX655398 ST655387:ST655398 ACP655387:ACP655398 AML655387:AML655398 AWH655387:AWH655398 BGD655387:BGD655398 BPZ655387:BPZ655398 BZV655387:BZV655398 CJR655387:CJR655398 CTN655387:CTN655398 DDJ655387:DDJ655398 DNF655387:DNF655398 DXB655387:DXB655398 EGX655387:EGX655398 EQT655387:EQT655398 FAP655387:FAP655398 FKL655387:FKL655398 FUH655387:FUH655398 GED655387:GED655398 GNZ655387:GNZ655398 GXV655387:GXV655398 HHR655387:HHR655398 HRN655387:HRN655398 IBJ655387:IBJ655398 ILF655387:ILF655398 IVB655387:IVB655398 JEX655387:JEX655398 JOT655387:JOT655398 JYP655387:JYP655398 KIL655387:KIL655398 KSH655387:KSH655398 LCD655387:LCD655398 LLZ655387:LLZ655398 LVV655387:LVV655398 MFR655387:MFR655398 MPN655387:MPN655398 MZJ655387:MZJ655398 NJF655387:NJF655398 NTB655387:NTB655398 OCX655387:OCX655398 OMT655387:OMT655398 OWP655387:OWP655398 PGL655387:PGL655398 PQH655387:PQH655398 QAD655387:QAD655398 QJZ655387:QJZ655398 QTV655387:QTV655398 RDR655387:RDR655398 RNN655387:RNN655398 RXJ655387:RXJ655398 SHF655387:SHF655398 SRB655387:SRB655398 TAX655387:TAX655398 TKT655387:TKT655398 TUP655387:TUP655398 UEL655387:UEL655398 UOH655387:UOH655398 UYD655387:UYD655398 VHZ655387:VHZ655398 VRV655387:VRV655398 WBR655387:WBR655398 WLN655387:WLN655398 WVJ655387:WVJ655398 B720923:B720934 IX720923:IX720934 ST720923:ST720934 ACP720923:ACP720934 AML720923:AML720934 AWH720923:AWH720934 BGD720923:BGD720934 BPZ720923:BPZ720934 BZV720923:BZV720934 CJR720923:CJR720934 CTN720923:CTN720934 DDJ720923:DDJ720934 DNF720923:DNF720934 DXB720923:DXB720934 EGX720923:EGX720934 EQT720923:EQT720934 FAP720923:FAP720934 FKL720923:FKL720934 FUH720923:FUH720934 GED720923:GED720934 GNZ720923:GNZ720934 GXV720923:GXV720934 HHR720923:HHR720934 HRN720923:HRN720934 IBJ720923:IBJ720934 ILF720923:ILF720934 IVB720923:IVB720934 JEX720923:JEX720934 JOT720923:JOT720934 JYP720923:JYP720934 KIL720923:KIL720934 KSH720923:KSH720934 LCD720923:LCD720934 LLZ720923:LLZ720934 LVV720923:LVV720934 MFR720923:MFR720934 MPN720923:MPN720934 MZJ720923:MZJ720934 NJF720923:NJF720934 NTB720923:NTB720934 OCX720923:OCX720934 OMT720923:OMT720934 OWP720923:OWP720934 PGL720923:PGL720934 PQH720923:PQH720934 QAD720923:QAD720934 QJZ720923:QJZ720934 QTV720923:QTV720934 RDR720923:RDR720934 RNN720923:RNN720934 RXJ720923:RXJ720934 SHF720923:SHF720934 SRB720923:SRB720934 TAX720923:TAX720934 TKT720923:TKT720934 TUP720923:TUP720934 UEL720923:UEL720934 UOH720923:UOH720934 UYD720923:UYD720934 VHZ720923:VHZ720934 VRV720923:VRV720934 WBR720923:WBR720934 WLN720923:WLN720934 WVJ720923:WVJ720934 B786459:B786470 IX786459:IX786470 ST786459:ST786470 ACP786459:ACP786470 AML786459:AML786470 AWH786459:AWH786470 BGD786459:BGD786470 BPZ786459:BPZ786470 BZV786459:BZV786470 CJR786459:CJR786470 CTN786459:CTN786470 DDJ786459:DDJ786470 DNF786459:DNF786470 DXB786459:DXB786470 EGX786459:EGX786470 EQT786459:EQT786470 FAP786459:FAP786470 FKL786459:FKL786470 FUH786459:FUH786470 GED786459:GED786470 GNZ786459:GNZ786470 GXV786459:GXV786470 HHR786459:HHR786470 HRN786459:HRN786470 IBJ786459:IBJ786470 ILF786459:ILF786470 IVB786459:IVB786470 JEX786459:JEX786470 JOT786459:JOT786470 JYP786459:JYP786470 KIL786459:KIL786470 KSH786459:KSH786470 LCD786459:LCD786470 LLZ786459:LLZ786470 LVV786459:LVV786470 MFR786459:MFR786470 MPN786459:MPN786470 MZJ786459:MZJ786470 NJF786459:NJF786470 NTB786459:NTB786470 OCX786459:OCX786470 OMT786459:OMT786470 OWP786459:OWP786470 PGL786459:PGL786470 PQH786459:PQH786470 QAD786459:QAD786470 QJZ786459:QJZ786470 QTV786459:QTV786470 RDR786459:RDR786470 RNN786459:RNN786470 RXJ786459:RXJ786470 SHF786459:SHF786470 SRB786459:SRB786470 TAX786459:TAX786470 TKT786459:TKT786470 TUP786459:TUP786470 UEL786459:UEL786470 UOH786459:UOH786470 UYD786459:UYD786470 VHZ786459:VHZ786470 VRV786459:VRV786470 WBR786459:WBR786470 WLN786459:WLN786470 WVJ786459:WVJ786470 B851995:B852006 IX851995:IX852006 ST851995:ST852006 ACP851995:ACP852006 AML851995:AML852006 AWH851995:AWH852006 BGD851995:BGD852006 BPZ851995:BPZ852006 BZV851995:BZV852006 CJR851995:CJR852006 CTN851995:CTN852006 DDJ851995:DDJ852006 DNF851995:DNF852006 DXB851995:DXB852006 EGX851995:EGX852006 EQT851995:EQT852006 FAP851995:FAP852006 FKL851995:FKL852006 FUH851995:FUH852006 GED851995:GED852006 GNZ851995:GNZ852006 GXV851995:GXV852006 HHR851995:HHR852006 HRN851995:HRN852006 IBJ851995:IBJ852006 ILF851995:ILF852006 IVB851995:IVB852006 JEX851995:JEX852006 JOT851995:JOT852006 JYP851995:JYP852006 KIL851995:KIL852006 KSH851995:KSH852006 LCD851995:LCD852006 LLZ851995:LLZ852006 LVV851995:LVV852006 MFR851995:MFR852006 MPN851995:MPN852006 MZJ851995:MZJ852006 NJF851995:NJF852006 NTB851995:NTB852006 OCX851995:OCX852006 OMT851995:OMT852006 OWP851995:OWP852006 PGL851995:PGL852006 PQH851995:PQH852006 QAD851995:QAD852006 QJZ851995:QJZ852006 QTV851995:QTV852006 RDR851995:RDR852006 RNN851995:RNN852006 RXJ851995:RXJ852006 SHF851995:SHF852006 SRB851995:SRB852006 TAX851995:TAX852006 TKT851995:TKT852006 TUP851995:TUP852006 UEL851995:UEL852006 UOH851995:UOH852006 UYD851995:UYD852006 VHZ851995:VHZ852006 VRV851995:VRV852006 WBR851995:WBR852006 WLN851995:WLN852006 WVJ851995:WVJ852006 B917531:B917542 IX917531:IX917542 ST917531:ST917542 ACP917531:ACP917542 AML917531:AML917542 AWH917531:AWH917542 BGD917531:BGD917542 BPZ917531:BPZ917542 BZV917531:BZV917542 CJR917531:CJR917542 CTN917531:CTN917542 DDJ917531:DDJ917542 DNF917531:DNF917542 DXB917531:DXB917542 EGX917531:EGX917542 EQT917531:EQT917542 FAP917531:FAP917542 FKL917531:FKL917542 FUH917531:FUH917542 GED917531:GED917542 GNZ917531:GNZ917542 GXV917531:GXV917542 HHR917531:HHR917542 HRN917531:HRN917542 IBJ917531:IBJ917542 ILF917531:ILF917542 IVB917531:IVB917542 JEX917531:JEX917542 JOT917531:JOT917542 JYP917531:JYP917542 KIL917531:KIL917542 KSH917531:KSH917542 LCD917531:LCD917542 LLZ917531:LLZ917542 LVV917531:LVV917542 MFR917531:MFR917542 MPN917531:MPN917542 MZJ917531:MZJ917542 NJF917531:NJF917542 NTB917531:NTB917542 OCX917531:OCX917542 OMT917531:OMT917542 OWP917531:OWP917542 PGL917531:PGL917542 PQH917531:PQH917542 QAD917531:QAD917542 QJZ917531:QJZ917542 QTV917531:QTV917542 RDR917531:RDR917542 RNN917531:RNN917542 RXJ917531:RXJ917542 SHF917531:SHF917542 SRB917531:SRB917542 TAX917531:TAX917542 TKT917531:TKT917542 TUP917531:TUP917542 UEL917531:UEL917542 UOH917531:UOH917542 UYD917531:UYD917542 VHZ917531:VHZ917542 VRV917531:VRV917542 WBR917531:WBR917542 WLN917531:WLN917542 WVJ917531:WVJ917542 B983067:B983078 IX983067:IX983078 ST983067:ST983078 ACP983067:ACP983078 AML983067:AML983078 AWH983067:AWH983078 BGD983067:BGD983078 BPZ983067:BPZ983078 BZV983067:BZV983078 CJR983067:CJR983078 CTN983067:CTN983078 DDJ983067:DDJ983078 DNF983067:DNF983078 DXB983067:DXB983078 EGX983067:EGX983078 EQT983067:EQT983078 FAP983067:FAP983078 FKL983067:FKL983078 FUH983067:FUH983078 GED983067:GED983078 GNZ983067:GNZ983078 GXV983067:GXV983078 HHR983067:HHR983078 HRN983067:HRN983078 IBJ983067:IBJ983078 ILF983067:ILF983078 IVB983067:IVB983078 JEX983067:JEX983078 JOT983067:JOT983078 JYP983067:JYP983078 KIL983067:KIL983078 KSH983067:KSH983078 LCD983067:LCD983078 LLZ983067:LLZ983078 LVV983067:LVV983078 MFR983067:MFR983078 MPN983067:MPN983078 MZJ983067:MZJ983078 NJF983067:NJF983078 NTB983067:NTB983078 OCX983067:OCX983078 OMT983067:OMT983078 OWP983067:OWP983078 PGL983067:PGL983078 PQH983067:PQH983078 QAD983067:QAD983078 QJZ983067:QJZ983078 QTV983067:QTV983078 RDR983067:RDR983078 RNN983067:RNN983078 RXJ983067:RXJ983078 SHF983067:SHF983078 SRB983067:SRB983078 TAX983067:TAX983078 TKT983067:TKT983078 TUP983067:TUP983078 UEL983067:UEL983078 UOH983067:UOH983078 UYD983067:UYD983078 VHZ983067:VHZ983078 VRV983067:VRV983078 WBR983067:WBR983078 WLN983067:WLN983078 WVJ983067:WVJ983078">
      <formula1>"△"</formula1>
    </dataValidation>
    <dataValidation type="whole" errorStyle="warning" allowBlank="1" showInputMessage="1" showErrorMessage="1" errorTitle="HRの入力" error="HRの入力の初期設定は100～240です。&#10;入力した点数でよければ「はい（Y）」を選択して下さい。"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formula1>100</formula1>
      <formula2>240</formula2>
    </dataValidation>
    <dataValidation type="list" allowBlank="1" showInputMessage="1" showErrorMessage="1" errorTitle="HRの入力" error="HRの入力は100～240になっています。&#10;241以上のHRの場合は、管理者に報告してください。" sqref="N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AB</formula1>
    </dataValidation>
    <dataValidation type="list" imeMode="on" allowBlank="1" showInputMessage="1" showErrorMessage="1" errorTitle="入力禁止" error="このセルにはデータ入力できません"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11:C21 IY11:IY21 SU11:SU21 ACQ11:ACQ21 AMM11:AMM21 AWI11:AWI21 BGE11:BGE21 BQA11:BQA21 BZW11:BZW21 CJS11:CJS21 CTO11:CTO21 DDK11:DDK21 DNG11:DNG21 DXC11:DXC21 EGY11:EGY21 EQU11:EQU21 FAQ11:FAQ21 FKM11:FKM21 FUI11:FUI21 GEE11:GEE21 GOA11:GOA21 GXW11:GXW21 HHS11:HHS21 HRO11:HRO21 IBK11:IBK21 ILG11:ILG21 IVC11:IVC21 JEY11:JEY21 JOU11:JOU21 JYQ11:JYQ21 KIM11:KIM21 KSI11:KSI21 LCE11:LCE21 LMA11:LMA21 LVW11:LVW21 MFS11:MFS21 MPO11:MPO21 MZK11:MZK21 NJG11:NJG21 NTC11:NTC21 OCY11:OCY21 OMU11:OMU21 OWQ11:OWQ21 PGM11:PGM21 PQI11:PQI21 QAE11:QAE21 QKA11:QKA21 QTW11:QTW21 RDS11:RDS21 RNO11:RNO21 RXK11:RXK21 SHG11:SHG21 SRC11:SRC21 TAY11:TAY21 TKU11:TKU21 TUQ11:TUQ21 UEM11:UEM21 UOI11:UOI21 UYE11:UYE21 VIA11:VIA21 VRW11:VRW21 WBS11:WBS21 WLO11:WLO21 WVK11:WVK21 C65547:C65557 IY65547:IY65557 SU65547:SU65557 ACQ65547:ACQ65557 AMM65547:AMM65557 AWI65547:AWI65557 BGE65547:BGE65557 BQA65547:BQA65557 BZW65547:BZW65557 CJS65547:CJS65557 CTO65547:CTO65557 DDK65547:DDK65557 DNG65547:DNG65557 DXC65547:DXC65557 EGY65547:EGY65557 EQU65547:EQU65557 FAQ65547:FAQ65557 FKM65547:FKM65557 FUI65547:FUI65557 GEE65547:GEE65557 GOA65547:GOA65557 GXW65547:GXW65557 HHS65547:HHS65557 HRO65547:HRO65557 IBK65547:IBK65557 ILG65547:ILG65557 IVC65547:IVC65557 JEY65547:JEY65557 JOU65547:JOU65557 JYQ65547:JYQ65557 KIM65547:KIM65557 KSI65547:KSI65557 LCE65547:LCE65557 LMA65547:LMA65557 LVW65547:LVW65557 MFS65547:MFS65557 MPO65547:MPO65557 MZK65547:MZK65557 NJG65547:NJG65557 NTC65547:NTC65557 OCY65547:OCY65557 OMU65547:OMU65557 OWQ65547:OWQ65557 PGM65547:PGM65557 PQI65547:PQI65557 QAE65547:QAE65557 QKA65547:QKA65557 QTW65547:QTW65557 RDS65547:RDS65557 RNO65547:RNO65557 RXK65547:RXK65557 SHG65547:SHG65557 SRC65547:SRC65557 TAY65547:TAY65557 TKU65547:TKU65557 TUQ65547:TUQ65557 UEM65547:UEM65557 UOI65547:UOI65557 UYE65547:UYE65557 VIA65547:VIA65557 VRW65547:VRW65557 WBS65547:WBS65557 WLO65547:WLO65557 WVK65547:WVK65557 C131083:C131093 IY131083:IY131093 SU131083:SU131093 ACQ131083:ACQ131093 AMM131083:AMM131093 AWI131083:AWI131093 BGE131083:BGE131093 BQA131083:BQA131093 BZW131083:BZW131093 CJS131083:CJS131093 CTO131083:CTO131093 DDK131083:DDK131093 DNG131083:DNG131093 DXC131083:DXC131093 EGY131083:EGY131093 EQU131083:EQU131093 FAQ131083:FAQ131093 FKM131083:FKM131093 FUI131083:FUI131093 GEE131083:GEE131093 GOA131083:GOA131093 GXW131083:GXW131093 HHS131083:HHS131093 HRO131083:HRO131093 IBK131083:IBK131093 ILG131083:ILG131093 IVC131083:IVC131093 JEY131083:JEY131093 JOU131083:JOU131093 JYQ131083:JYQ131093 KIM131083:KIM131093 KSI131083:KSI131093 LCE131083:LCE131093 LMA131083:LMA131093 LVW131083:LVW131093 MFS131083:MFS131093 MPO131083:MPO131093 MZK131083:MZK131093 NJG131083:NJG131093 NTC131083:NTC131093 OCY131083:OCY131093 OMU131083:OMU131093 OWQ131083:OWQ131093 PGM131083:PGM131093 PQI131083:PQI131093 QAE131083:QAE131093 QKA131083:QKA131093 QTW131083:QTW131093 RDS131083:RDS131093 RNO131083:RNO131093 RXK131083:RXK131093 SHG131083:SHG131093 SRC131083:SRC131093 TAY131083:TAY131093 TKU131083:TKU131093 TUQ131083:TUQ131093 UEM131083:UEM131093 UOI131083:UOI131093 UYE131083:UYE131093 VIA131083:VIA131093 VRW131083:VRW131093 WBS131083:WBS131093 WLO131083:WLO131093 WVK131083:WVK131093 C196619:C196629 IY196619:IY196629 SU196619:SU196629 ACQ196619:ACQ196629 AMM196619:AMM196629 AWI196619:AWI196629 BGE196619:BGE196629 BQA196619:BQA196629 BZW196619:BZW196629 CJS196619:CJS196629 CTO196619:CTO196629 DDK196619:DDK196629 DNG196619:DNG196629 DXC196619:DXC196629 EGY196619:EGY196629 EQU196619:EQU196629 FAQ196619:FAQ196629 FKM196619:FKM196629 FUI196619:FUI196629 GEE196619:GEE196629 GOA196619:GOA196629 GXW196619:GXW196629 HHS196619:HHS196629 HRO196619:HRO196629 IBK196619:IBK196629 ILG196619:ILG196629 IVC196619:IVC196629 JEY196619:JEY196629 JOU196619:JOU196629 JYQ196619:JYQ196629 KIM196619:KIM196629 KSI196619:KSI196629 LCE196619:LCE196629 LMA196619:LMA196629 LVW196619:LVW196629 MFS196619:MFS196629 MPO196619:MPO196629 MZK196619:MZK196629 NJG196619:NJG196629 NTC196619:NTC196629 OCY196619:OCY196629 OMU196619:OMU196629 OWQ196619:OWQ196629 PGM196619:PGM196629 PQI196619:PQI196629 QAE196619:QAE196629 QKA196619:QKA196629 QTW196619:QTW196629 RDS196619:RDS196629 RNO196619:RNO196629 RXK196619:RXK196629 SHG196619:SHG196629 SRC196619:SRC196629 TAY196619:TAY196629 TKU196619:TKU196629 TUQ196619:TUQ196629 UEM196619:UEM196629 UOI196619:UOI196629 UYE196619:UYE196629 VIA196619:VIA196629 VRW196619:VRW196629 WBS196619:WBS196629 WLO196619:WLO196629 WVK196619:WVK196629 C262155:C262165 IY262155:IY262165 SU262155:SU262165 ACQ262155:ACQ262165 AMM262155:AMM262165 AWI262155:AWI262165 BGE262155:BGE262165 BQA262155:BQA262165 BZW262155:BZW262165 CJS262155:CJS262165 CTO262155:CTO262165 DDK262155:DDK262165 DNG262155:DNG262165 DXC262155:DXC262165 EGY262155:EGY262165 EQU262155:EQU262165 FAQ262155:FAQ262165 FKM262155:FKM262165 FUI262155:FUI262165 GEE262155:GEE262165 GOA262155:GOA262165 GXW262155:GXW262165 HHS262155:HHS262165 HRO262155:HRO262165 IBK262155:IBK262165 ILG262155:ILG262165 IVC262155:IVC262165 JEY262155:JEY262165 JOU262155:JOU262165 JYQ262155:JYQ262165 KIM262155:KIM262165 KSI262155:KSI262165 LCE262155:LCE262165 LMA262155:LMA262165 LVW262155:LVW262165 MFS262155:MFS262165 MPO262155:MPO262165 MZK262155:MZK262165 NJG262155:NJG262165 NTC262155:NTC262165 OCY262155:OCY262165 OMU262155:OMU262165 OWQ262155:OWQ262165 PGM262155:PGM262165 PQI262155:PQI262165 QAE262155:QAE262165 QKA262155:QKA262165 QTW262155:QTW262165 RDS262155:RDS262165 RNO262155:RNO262165 RXK262155:RXK262165 SHG262155:SHG262165 SRC262155:SRC262165 TAY262155:TAY262165 TKU262155:TKU262165 TUQ262155:TUQ262165 UEM262155:UEM262165 UOI262155:UOI262165 UYE262155:UYE262165 VIA262155:VIA262165 VRW262155:VRW262165 WBS262155:WBS262165 WLO262155:WLO262165 WVK262155:WVK262165 C327691:C327701 IY327691:IY327701 SU327691:SU327701 ACQ327691:ACQ327701 AMM327691:AMM327701 AWI327691:AWI327701 BGE327691:BGE327701 BQA327691:BQA327701 BZW327691:BZW327701 CJS327691:CJS327701 CTO327691:CTO327701 DDK327691:DDK327701 DNG327691:DNG327701 DXC327691:DXC327701 EGY327691:EGY327701 EQU327691:EQU327701 FAQ327691:FAQ327701 FKM327691:FKM327701 FUI327691:FUI327701 GEE327691:GEE327701 GOA327691:GOA327701 GXW327691:GXW327701 HHS327691:HHS327701 HRO327691:HRO327701 IBK327691:IBK327701 ILG327691:ILG327701 IVC327691:IVC327701 JEY327691:JEY327701 JOU327691:JOU327701 JYQ327691:JYQ327701 KIM327691:KIM327701 KSI327691:KSI327701 LCE327691:LCE327701 LMA327691:LMA327701 LVW327691:LVW327701 MFS327691:MFS327701 MPO327691:MPO327701 MZK327691:MZK327701 NJG327691:NJG327701 NTC327691:NTC327701 OCY327691:OCY327701 OMU327691:OMU327701 OWQ327691:OWQ327701 PGM327691:PGM327701 PQI327691:PQI327701 QAE327691:QAE327701 QKA327691:QKA327701 QTW327691:QTW327701 RDS327691:RDS327701 RNO327691:RNO327701 RXK327691:RXK327701 SHG327691:SHG327701 SRC327691:SRC327701 TAY327691:TAY327701 TKU327691:TKU327701 TUQ327691:TUQ327701 UEM327691:UEM327701 UOI327691:UOI327701 UYE327691:UYE327701 VIA327691:VIA327701 VRW327691:VRW327701 WBS327691:WBS327701 WLO327691:WLO327701 WVK327691:WVK327701 C393227:C393237 IY393227:IY393237 SU393227:SU393237 ACQ393227:ACQ393237 AMM393227:AMM393237 AWI393227:AWI393237 BGE393227:BGE393237 BQA393227:BQA393237 BZW393227:BZW393237 CJS393227:CJS393237 CTO393227:CTO393237 DDK393227:DDK393237 DNG393227:DNG393237 DXC393227:DXC393237 EGY393227:EGY393237 EQU393227:EQU393237 FAQ393227:FAQ393237 FKM393227:FKM393237 FUI393227:FUI393237 GEE393227:GEE393237 GOA393227:GOA393237 GXW393227:GXW393237 HHS393227:HHS393237 HRO393227:HRO393237 IBK393227:IBK393237 ILG393227:ILG393237 IVC393227:IVC393237 JEY393227:JEY393237 JOU393227:JOU393237 JYQ393227:JYQ393237 KIM393227:KIM393237 KSI393227:KSI393237 LCE393227:LCE393237 LMA393227:LMA393237 LVW393227:LVW393237 MFS393227:MFS393237 MPO393227:MPO393237 MZK393227:MZK393237 NJG393227:NJG393237 NTC393227:NTC393237 OCY393227:OCY393237 OMU393227:OMU393237 OWQ393227:OWQ393237 PGM393227:PGM393237 PQI393227:PQI393237 QAE393227:QAE393237 QKA393227:QKA393237 QTW393227:QTW393237 RDS393227:RDS393237 RNO393227:RNO393237 RXK393227:RXK393237 SHG393227:SHG393237 SRC393227:SRC393237 TAY393227:TAY393237 TKU393227:TKU393237 TUQ393227:TUQ393237 UEM393227:UEM393237 UOI393227:UOI393237 UYE393227:UYE393237 VIA393227:VIA393237 VRW393227:VRW393237 WBS393227:WBS393237 WLO393227:WLO393237 WVK393227:WVK393237 C458763:C458773 IY458763:IY458773 SU458763:SU458773 ACQ458763:ACQ458773 AMM458763:AMM458773 AWI458763:AWI458773 BGE458763:BGE458773 BQA458763:BQA458773 BZW458763:BZW458773 CJS458763:CJS458773 CTO458763:CTO458773 DDK458763:DDK458773 DNG458763:DNG458773 DXC458763:DXC458773 EGY458763:EGY458773 EQU458763:EQU458773 FAQ458763:FAQ458773 FKM458763:FKM458773 FUI458763:FUI458773 GEE458763:GEE458773 GOA458763:GOA458773 GXW458763:GXW458773 HHS458763:HHS458773 HRO458763:HRO458773 IBK458763:IBK458773 ILG458763:ILG458773 IVC458763:IVC458773 JEY458763:JEY458773 JOU458763:JOU458773 JYQ458763:JYQ458773 KIM458763:KIM458773 KSI458763:KSI458773 LCE458763:LCE458773 LMA458763:LMA458773 LVW458763:LVW458773 MFS458763:MFS458773 MPO458763:MPO458773 MZK458763:MZK458773 NJG458763:NJG458773 NTC458763:NTC458773 OCY458763:OCY458773 OMU458763:OMU458773 OWQ458763:OWQ458773 PGM458763:PGM458773 PQI458763:PQI458773 QAE458763:QAE458773 QKA458763:QKA458773 QTW458763:QTW458773 RDS458763:RDS458773 RNO458763:RNO458773 RXK458763:RXK458773 SHG458763:SHG458773 SRC458763:SRC458773 TAY458763:TAY458773 TKU458763:TKU458773 TUQ458763:TUQ458773 UEM458763:UEM458773 UOI458763:UOI458773 UYE458763:UYE458773 VIA458763:VIA458773 VRW458763:VRW458773 WBS458763:WBS458773 WLO458763:WLO458773 WVK458763:WVK458773 C524299:C524309 IY524299:IY524309 SU524299:SU524309 ACQ524299:ACQ524309 AMM524299:AMM524309 AWI524299:AWI524309 BGE524299:BGE524309 BQA524299:BQA524309 BZW524299:BZW524309 CJS524299:CJS524309 CTO524299:CTO524309 DDK524299:DDK524309 DNG524299:DNG524309 DXC524299:DXC524309 EGY524299:EGY524309 EQU524299:EQU524309 FAQ524299:FAQ524309 FKM524299:FKM524309 FUI524299:FUI524309 GEE524299:GEE524309 GOA524299:GOA524309 GXW524299:GXW524309 HHS524299:HHS524309 HRO524299:HRO524309 IBK524299:IBK524309 ILG524299:ILG524309 IVC524299:IVC524309 JEY524299:JEY524309 JOU524299:JOU524309 JYQ524299:JYQ524309 KIM524299:KIM524309 KSI524299:KSI524309 LCE524299:LCE524309 LMA524299:LMA524309 LVW524299:LVW524309 MFS524299:MFS524309 MPO524299:MPO524309 MZK524299:MZK524309 NJG524299:NJG524309 NTC524299:NTC524309 OCY524299:OCY524309 OMU524299:OMU524309 OWQ524299:OWQ524309 PGM524299:PGM524309 PQI524299:PQI524309 QAE524299:QAE524309 QKA524299:QKA524309 QTW524299:QTW524309 RDS524299:RDS524309 RNO524299:RNO524309 RXK524299:RXK524309 SHG524299:SHG524309 SRC524299:SRC524309 TAY524299:TAY524309 TKU524299:TKU524309 TUQ524299:TUQ524309 UEM524299:UEM524309 UOI524299:UOI524309 UYE524299:UYE524309 VIA524299:VIA524309 VRW524299:VRW524309 WBS524299:WBS524309 WLO524299:WLO524309 WVK524299:WVK524309 C589835:C589845 IY589835:IY589845 SU589835:SU589845 ACQ589835:ACQ589845 AMM589835:AMM589845 AWI589835:AWI589845 BGE589835:BGE589845 BQA589835:BQA589845 BZW589835:BZW589845 CJS589835:CJS589845 CTO589835:CTO589845 DDK589835:DDK589845 DNG589835:DNG589845 DXC589835:DXC589845 EGY589835:EGY589845 EQU589835:EQU589845 FAQ589835:FAQ589845 FKM589835:FKM589845 FUI589835:FUI589845 GEE589835:GEE589845 GOA589835:GOA589845 GXW589835:GXW589845 HHS589835:HHS589845 HRO589835:HRO589845 IBK589835:IBK589845 ILG589835:ILG589845 IVC589835:IVC589845 JEY589835:JEY589845 JOU589835:JOU589845 JYQ589835:JYQ589845 KIM589835:KIM589845 KSI589835:KSI589845 LCE589835:LCE589845 LMA589835:LMA589845 LVW589835:LVW589845 MFS589835:MFS589845 MPO589835:MPO589845 MZK589835:MZK589845 NJG589835:NJG589845 NTC589835:NTC589845 OCY589835:OCY589845 OMU589835:OMU589845 OWQ589835:OWQ589845 PGM589835:PGM589845 PQI589835:PQI589845 QAE589835:QAE589845 QKA589835:QKA589845 QTW589835:QTW589845 RDS589835:RDS589845 RNO589835:RNO589845 RXK589835:RXK589845 SHG589835:SHG589845 SRC589835:SRC589845 TAY589835:TAY589845 TKU589835:TKU589845 TUQ589835:TUQ589845 UEM589835:UEM589845 UOI589835:UOI589845 UYE589835:UYE589845 VIA589835:VIA589845 VRW589835:VRW589845 WBS589835:WBS589845 WLO589835:WLO589845 WVK589835:WVK589845 C655371:C655381 IY655371:IY655381 SU655371:SU655381 ACQ655371:ACQ655381 AMM655371:AMM655381 AWI655371:AWI655381 BGE655371:BGE655381 BQA655371:BQA655381 BZW655371:BZW655381 CJS655371:CJS655381 CTO655371:CTO655381 DDK655371:DDK655381 DNG655371:DNG655381 DXC655371:DXC655381 EGY655371:EGY655381 EQU655371:EQU655381 FAQ655371:FAQ655381 FKM655371:FKM655381 FUI655371:FUI655381 GEE655371:GEE655381 GOA655371:GOA655381 GXW655371:GXW655381 HHS655371:HHS655381 HRO655371:HRO655381 IBK655371:IBK655381 ILG655371:ILG655381 IVC655371:IVC655381 JEY655371:JEY655381 JOU655371:JOU655381 JYQ655371:JYQ655381 KIM655371:KIM655381 KSI655371:KSI655381 LCE655371:LCE655381 LMA655371:LMA655381 LVW655371:LVW655381 MFS655371:MFS655381 MPO655371:MPO655381 MZK655371:MZK655381 NJG655371:NJG655381 NTC655371:NTC655381 OCY655371:OCY655381 OMU655371:OMU655381 OWQ655371:OWQ655381 PGM655371:PGM655381 PQI655371:PQI655381 QAE655371:QAE655381 QKA655371:QKA655381 QTW655371:QTW655381 RDS655371:RDS655381 RNO655371:RNO655381 RXK655371:RXK655381 SHG655371:SHG655381 SRC655371:SRC655381 TAY655371:TAY655381 TKU655371:TKU655381 TUQ655371:TUQ655381 UEM655371:UEM655381 UOI655371:UOI655381 UYE655371:UYE655381 VIA655371:VIA655381 VRW655371:VRW655381 WBS655371:WBS655381 WLO655371:WLO655381 WVK655371:WVK655381 C720907:C720917 IY720907:IY720917 SU720907:SU720917 ACQ720907:ACQ720917 AMM720907:AMM720917 AWI720907:AWI720917 BGE720907:BGE720917 BQA720907:BQA720917 BZW720907:BZW720917 CJS720907:CJS720917 CTO720907:CTO720917 DDK720907:DDK720917 DNG720907:DNG720917 DXC720907:DXC720917 EGY720907:EGY720917 EQU720907:EQU720917 FAQ720907:FAQ720917 FKM720907:FKM720917 FUI720907:FUI720917 GEE720907:GEE720917 GOA720907:GOA720917 GXW720907:GXW720917 HHS720907:HHS720917 HRO720907:HRO720917 IBK720907:IBK720917 ILG720907:ILG720917 IVC720907:IVC720917 JEY720907:JEY720917 JOU720907:JOU720917 JYQ720907:JYQ720917 KIM720907:KIM720917 KSI720907:KSI720917 LCE720907:LCE720917 LMA720907:LMA720917 LVW720907:LVW720917 MFS720907:MFS720917 MPO720907:MPO720917 MZK720907:MZK720917 NJG720907:NJG720917 NTC720907:NTC720917 OCY720907:OCY720917 OMU720907:OMU720917 OWQ720907:OWQ720917 PGM720907:PGM720917 PQI720907:PQI720917 QAE720907:QAE720917 QKA720907:QKA720917 QTW720907:QTW720917 RDS720907:RDS720917 RNO720907:RNO720917 RXK720907:RXK720917 SHG720907:SHG720917 SRC720907:SRC720917 TAY720907:TAY720917 TKU720907:TKU720917 TUQ720907:TUQ720917 UEM720907:UEM720917 UOI720907:UOI720917 UYE720907:UYE720917 VIA720907:VIA720917 VRW720907:VRW720917 WBS720907:WBS720917 WLO720907:WLO720917 WVK720907:WVK720917 C786443:C786453 IY786443:IY786453 SU786443:SU786453 ACQ786443:ACQ786453 AMM786443:AMM786453 AWI786443:AWI786453 BGE786443:BGE786453 BQA786443:BQA786453 BZW786443:BZW786453 CJS786443:CJS786453 CTO786443:CTO786453 DDK786443:DDK786453 DNG786443:DNG786453 DXC786443:DXC786453 EGY786443:EGY786453 EQU786443:EQU786453 FAQ786443:FAQ786453 FKM786443:FKM786453 FUI786443:FUI786453 GEE786443:GEE786453 GOA786443:GOA786453 GXW786443:GXW786453 HHS786443:HHS786453 HRO786443:HRO786453 IBK786443:IBK786453 ILG786443:ILG786453 IVC786443:IVC786453 JEY786443:JEY786453 JOU786443:JOU786453 JYQ786443:JYQ786453 KIM786443:KIM786453 KSI786443:KSI786453 LCE786443:LCE786453 LMA786443:LMA786453 LVW786443:LVW786453 MFS786443:MFS786453 MPO786443:MPO786453 MZK786443:MZK786453 NJG786443:NJG786453 NTC786443:NTC786453 OCY786443:OCY786453 OMU786443:OMU786453 OWQ786443:OWQ786453 PGM786443:PGM786453 PQI786443:PQI786453 QAE786443:QAE786453 QKA786443:QKA786453 QTW786443:QTW786453 RDS786443:RDS786453 RNO786443:RNO786453 RXK786443:RXK786453 SHG786443:SHG786453 SRC786443:SRC786453 TAY786443:TAY786453 TKU786443:TKU786453 TUQ786443:TUQ786453 UEM786443:UEM786453 UOI786443:UOI786453 UYE786443:UYE786453 VIA786443:VIA786453 VRW786443:VRW786453 WBS786443:WBS786453 WLO786443:WLO786453 WVK786443:WVK786453 C851979:C851989 IY851979:IY851989 SU851979:SU851989 ACQ851979:ACQ851989 AMM851979:AMM851989 AWI851979:AWI851989 BGE851979:BGE851989 BQA851979:BQA851989 BZW851979:BZW851989 CJS851979:CJS851989 CTO851979:CTO851989 DDK851979:DDK851989 DNG851979:DNG851989 DXC851979:DXC851989 EGY851979:EGY851989 EQU851979:EQU851989 FAQ851979:FAQ851989 FKM851979:FKM851989 FUI851979:FUI851989 GEE851979:GEE851989 GOA851979:GOA851989 GXW851979:GXW851989 HHS851979:HHS851989 HRO851979:HRO851989 IBK851979:IBK851989 ILG851979:ILG851989 IVC851979:IVC851989 JEY851979:JEY851989 JOU851979:JOU851989 JYQ851979:JYQ851989 KIM851979:KIM851989 KSI851979:KSI851989 LCE851979:LCE851989 LMA851979:LMA851989 LVW851979:LVW851989 MFS851979:MFS851989 MPO851979:MPO851989 MZK851979:MZK851989 NJG851979:NJG851989 NTC851979:NTC851989 OCY851979:OCY851989 OMU851979:OMU851989 OWQ851979:OWQ851989 PGM851979:PGM851989 PQI851979:PQI851989 QAE851979:QAE851989 QKA851979:QKA851989 QTW851979:QTW851989 RDS851979:RDS851989 RNO851979:RNO851989 RXK851979:RXK851989 SHG851979:SHG851989 SRC851979:SRC851989 TAY851979:TAY851989 TKU851979:TKU851989 TUQ851979:TUQ851989 UEM851979:UEM851989 UOI851979:UOI851989 UYE851979:UYE851989 VIA851979:VIA851989 VRW851979:VRW851989 WBS851979:WBS851989 WLO851979:WLO851989 WVK851979:WVK851989 C917515:C917525 IY917515:IY917525 SU917515:SU917525 ACQ917515:ACQ917525 AMM917515:AMM917525 AWI917515:AWI917525 BGE917515:BGE917525 BQA917515:BQA917525 BZW917515:BZW917525 CJS917515:CJS917525 CTO917515:CTO917525 DDK917515:DDK917525 DNG917515:DNG917525 DXC917515:DXC917525 EGY917515:EGY917525 EQU917515:EQU917525 FAQ917515:FAQ917525 FKM917515:FKM917525 FUI917515:FUI917525 GEE917515:GEE917525 GOA917515:GOA917525 GXW917515:GXW917525 HHS917515:HHS917525 HRO917515:HRO917525 IBK917515:IBK917525 ILG917515:ILG917525 IVC917515:IVC917525 JEY917515:JEY917525 JOU917515:JOU917525 JYQ917515:JYQ917525 KIM917515:KIM917525 KSI917515:KSI917525 LCE917515:LCE917525 LMA917515:LMA917525 LVW917515:LVW917525 MFS917515:MFS917525 MPO917515:MPO917525 MZK917515:MZK917525 NJG917515:NJG917525 NTC917515:NTC917525 OCY917515:OCY917525 OMU917515:OMU917525 OWQ917515:OWQ917525 PGM917515:PGM917525 PQI917515:PQI917525 QAE917515:QAE917525 QKA917515:QKA917525 QTW917515:QTW917525 RDS917515:RDS917525 RNO917515:RNO917525 RXK917515:RXK917525 SHG917515:SHG917525 SRC917515:SRC917525 TAY917515:TAY917525 TKU917515:TKU917525 TUQ917515:TUQ917525 UEM917515:UEM917525 UOI917515:UOI917525 UYE917515:UYE917525 VIA917515:VIA917525 VRW917515:VRW917525 WBS917515:WBS917525 WLO917515:WLO917525 WVK917515:WVK917525 C983051:C983061 IY983051:IY983061 SU983051:SU983061 ACQ983051:ACQ983061 AMM983051:AMM983061 AWI983051:AWI983061 BGE983051:BGE983061 BQA983051:BQA983061 BZW983051:BZW983061 CJS983051:CJS983061 CTO983051:CTO983061 DDK983051:DDK983061 DNG983051:DNG983061 DXC983051:DXC983061 EGY983051:EGY983061 EQU983051:EQU983061 FAQ983051:FAQ983061 FKM983051:FKM983061 FUI983051:FUI983061 GEE983051:GEE983061 GOA983051:GOA983061 GXW983051:GXW983061 HHS983051:HHS983061 HRO983051:HRO983061 IBK983051:IBK983061 ILG983051:ILG983061 IVC983051:IVC983061 JEY983051:JEY983061 JOU983051:JOU983061 JYQ983051:JYQ983061 KIM983051:KIM983061 KSI983051:KSI983061 LCE983051:LCE983061 LMA983051:LMA983061 LVW983051:LVW983061 MFS983051:MFS983061 MPO983051:MPO983061 MZK983051:MZK983061 NJG983051:NJG983061 NTC983051:NTC983061 OCY983051:OCY983061 OMU983051:OMU983061 OWQ983051:OWQ983061 PGM983051:PGM983061 PQI983051:PQI983061 QAE983051:QAE983061 QKA983051:QKA983061 QTW983051:QTW983061 RDS983051:RDS983061 RNO983051:RNO983061 RXK983051:RXK983061 SHG983051:SHG983061 SRC983051:SRC983061 TAY983051:TAY983061 TKU983051:TKU983061 TUQ983051:TUQ983061 UEM983051:UEM983061 UOI983051:UOI983061 UYE983051:UYE983061 VIA983051:VIA983061 VRW983051:VRW983061 WBS983051:WBS983061 WLO983051:WLO983061 WVK983051:WVK983061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formula1>メンバー</formula1>
    </dataValidation>
  </dataValidations>
  <printOptions horizontalCentered="1"/>
  <pageMargins left="0.39370078740157483" right="0.39370078740157483" top="0.98425196850393704" bottom="0.59055118110236227" header="0.51181102362204722" footer="0.51181102362204722"/>
  <pageSetup paperSize="9" scale="75" orientation="landscape" horizontalDpi="4294967294" verticalDpi="4294967294" r:id="rId1"/>
  <headerFooter alignWithMargins="0">
    <oddHeader>&amp;R&amp;16NRC　&amp;A</oddHeader>
  </headerFooter>
</worksheet>
</file>

<file path=xl/worksheets/sheet3.xml><?xml version="1.0" encoding="utf-8"?>
<worksheet xmlns="http://schemas.openxmlformats.org/spreadsheetml/2006/main" xmlns:r="http://schemas.openxmlformats.org/officeDocument/2006/relationships">
  <dimension ref="A1:AE18"/>
  <sheetViews>
    <sheetView workbookViewId="0">
      <selection activeCell="O14" sqref="O14:O15"/>
    </sheetView>
  </sheetViews>
  <sheetFormatPr defaultColWidth="8.875" defaultRowHeight="13.5"/>
  <cols>
    <col min="1" max="1" width="7.75" style="7" bestFit="1" customWidth="1"/>
    <col min="2" max="2" width="3.875" style="7" bestFit="1" customWidth="1"/>
    <col min="3" max="3" width="6.5" style="7" bestFit="1" customWidth="1"/>
    <col min="4" max="4" width="4.75" style="7" bestFit="1" customWidth="1"/>
    <col min="5" max="5" width="3.875" style="7" bestFit="1" customWidth="1"/>
    <col min="6" max="6" width="6.5" style="7" bestFit="1" customWidth="1"/>
    <col min="7" max="7" width="4.75" style="7" bestFit="1" customWidth="1"/>
    <col min="8" max="8" width="3.875" style="7" bestFit="1" customWidth="1"/>
    <col min="9" max="9" width="6.5" style="7" bestFit="1" customWidth="1"/>
    <col min="10" max="10" width="4.75" style="7" bestFit="1" customWidth="1"/>
    <col min="11" max="11" width="5.75" style="7" bestFit="1" customWidth="1"/>
    <col min="12" max="12" width="6.5" style="7" bestFit="1" customWidth="1"/>
    <col min="13" max="13" width="4.75" style="7" bestFit="1" customWidth="1"/>
    <col min="14" max="14" width="5.75" style="7" bestFit="1" customWidth="1"/>
    <col min="15" max="15" width="6.5" style="7" bestFit="1" customWidth="1"/>
    <col min="16" max="16" width="4.75" style="7" bestFit="1" customWidth="1"/>
    <col min="17" max="18" width="4.75" style="7" customWidth="1"/>
    <col min="19" max="31" width="3.75" style="7" customWidth="1"/>
    <col min="32" max="16384" width="8.875" style="7"/>
  </cols>
  <sheetData>
    <row r="1" spans="1:31" ht="18.75">
      <c r="A1" s="47"/>
      <c r="B1" s="47"/>
      <c r="C1" s="47"/>
      <c r="D1" s="47"/>
      <c r="E1" s="47"/>
      <c r="F1" s="47"/>
      <c r="G1" s="47"/>
      <c r="H1" s="47"/>
      <c r="I1" s="47"/>
      <c r="J1" s="47"/>
      <c r="K1" s="47"/>
      <c r="L1" s="47"/>
      <c r="M1" s="56"/>
      <c r="N1" s="47"/>
      <c r="O1" s="47"/>
      <c r="P1" s="47"/>
      <c r="Q1" s="47"/>
      <c r="R1" s="47"/>
    </row>
    <row r="2" spans="1:31" ht="18.75">
      <c r="A2" s="143" t="s">
        <v>55</v>
      </c>
      <c r="B2" s="140" t="s">
        <v>53</v>
      </c>
      <c r="C2" s="141"/>
      <c r="D2" s="142"/>
      <c r="E2" s="140" t="s">
        <v>52</v>
      </c>
      <c r="F2" s="141"/>
      <c r="G2" s="142"/>
      <c r="H2" s="140" t="s">
        <v>51</v>
      </c>
      <c r="I2" s="141"/>
      <c r="J2" s="142"/>
      <c r="K2" s="140" t="s">
        <v>50</v>
      </c>
      <c r="L2" s="141"/>
      <c r="M2" s="142"/>
      <c r="N2" s="140" t="s">
        <v>49</v>
      </c>
      <c r="O2" s="141"/>
      <c r="P2" s="142"/>
      <c r="Q2" s="104"/>
      <c r="R2" s="104"/>
    </row>
    <row r="3" spans="1:31" ht="18.75">
      <c r="A3" s="144"/>
      <c r="B3" s="55">
        <v>1</v>
      </c>
      <c r="C3" s="54" t="s">
        <v>48</v>
      </c>
      <c r="D3" s="54" t="s">
        <v>30</v>
      </c>
      <c r="E3" s="55">
        <v>4</v>
      </c>
      <c r="F3" s="54" t="s">
        <v>47</v>
      </c>
      <c r="G3" s="54" t="s">
        <v>28</v>
      </c>
      <c r="H3" s="55">
        <v>7</v>
      </c>
      <c r="I3" s="54" t="s">
        <v>46</v>
      </c>
      <c r="J3" s="54" t="s">
        <v>29</v>
      </c>
      <c r="K3" s="55">
        <v>10</v>
      </c>
      <c r="L3" s="54" t="s">
        <v>45</v>
      </c>
      <c r="M3" s="54" t="s">
        <v>73</v>
      </c>
      <c r="N3" s="55">
        <v>13</v>
      </c>
      <c r="O3" s="54" t="s">
        <v>44</v>
      </c>
      <c r="P3" s="54" t="s">
        <v>29</v>
      </c>
      <c r="Q3" s="104"/>
      <c r="R3" s="104"/>
    </row>
    <row r="4" spans="1:31" ht="18.75">
      <c r="A4" s="144"/>
      <c r="B4" s="55">
        <v>2</v>
      </c>
      <c r="C4" s="54" t="s">
        <v>43</v>
      </c>
      <c r="D4" s="54" t="s">
        <v>29</v>
      </c>
      <c r="E4" s="55">
        <v>5</v>
      </c>
      <c r="F4" s="54" t="s">
        <v>42</v>
      </c>
      <c r="G4" s="54" t="s">
        <v>73</v>
      </c>
      <c r="H4" s="55">
        <v>8</v>
      </c>
      <c r="I4" s="54" t="s">
        <v>41</v>
      </c>
      <c r="J4" s="54" t="s">
        <v>28</v>
      </c>
      <c r="K4" s="55">
        <v>11</v>
      </c>
      <c r="L4" s="54" t="s">
        <v>40</v>
      </c>
      <c r="M4" s="54" t="s">
        <v>35</v>
      </c>
      <c r="N4" s="55">
        <v>14</v>
      </c>
      <c r="O4" s="54" t="s">
        <v>39</v>
      </c>
      <c r="P4" s="54" t="s">
        <v>28</v>
      </c>
      <c r="Q4" s="104"/>
      <c r="R4" s="104"/>
    </row>
    <row r="5" spans="1:31" ht="18.75">
      <c r="A5" s="145"/>
      <c r="B5" s="55">
        <v>3</v>
      </c>
      <c r="C5" s="54" t="s">
        <v>38</v>
      </c>
      <c r="D5" s="54" t="s">
        <v>28</v>
      </c>
      <c r="E5" s="55">
        <v>6</v>
      </c>
      <c r="F5" s="54" t="s">
        <v>37</v>
      </c>
      <c r="G5" s="54" t="s">
        <v>30</v>
      </c>
      <c r="H5" s="55">
        <v>9</v>
      </c>
      <c r="I5" s="54" t="s">
        <v>36</v>
      </c>
      <c r="J5" s="54" t="s">
        <v>73</v>
      </c>
      <c r="K5" s="55">
        <v>12</v>
      </c>
      <c r="L5" s="54" t="s">
        <v>34</v>
      </c>
      <c r="M5" s="54" t="s">
        <v>29</v>
      </c>
      <c r="N5" s="55">
        <v>15</v>
      </c>
      <c r="O5" s="54" t="s">
        <v>33</v>
      </c>
      <c r="P5" s="54" t="s">
        <v>35</v>
      </c>
      <c r="Q5" s="104"/>
      <c r="R5" s="104"/>
    </row>
    <row r="6" spans="1:31" ht="18.75">
      <c r="A6" s="47"/>
      <c r="B6" s="47"/>
      <c r="C6" s="47"/>
      <c r="D6" s="47"/>
      <c r="E6" s="47"/>
      <c r="F6" s="47"/>
      <c r="G6" s="47"/>
      <c r="H6" s="47"/>
      <c r="I6" s="47"/>
      <c r="J6" s="47"/>
      <c r="K6" s="47"/>
      <c r="L6" s="47"/>
      <c r="M6" s="47"/>
      <c r="N6" s="47"/>
      <c r="O6" s="47"/>
      <c r="P6" s="47"/>
      <c r="Q6" s="47"/>
      <c r="R6" s="47"/>
    </row>
    <row r="7" spans="1:31" ht="18.75">
      <c r="A7" s="143" t="s">
        <v>54</v>
      </c>
      <c r="B7" s="140" t="s">
        <v>53</v>
      </c>
      <c r="C7" s="141"/>
      <c r="D7" s="142"/>
      <c r="E7" s="140" t="s">
        <v>52</v>
      </c>
      <c r="F7" s="141"/>
      <c r="G7" s="142"/>
      <c r="H7" s="140" t="s">
        <v>51</v>
      </c>
      <c r="I7" s="141"/>
      <c r="J7" s="142"/>
      <c r="K7" s="140" t="s">
        <v>50</v>
      </c>
      <c r="L7" s="141"/>
      <c r="M7" s="142"/>
      <c r="N7" s="140" t="s">
        <v>49</v>
      </c>
      <c r="O7" s="141"/>
      <c r="P7" s="142"/>
      <c r="Q7" s="104"/>
      <c r="R7" s="104"/>
    </row>
    <row r="8" spans="1:31" ht="18.75">
      <c r="A8" s="144"/>
      <c r="B8" s="55">
        <v>1</v>
      </c>
      <c r="C8" s="54" t="s">
        <v>48</v>
      </c>
      <c r="D8" s="54" t="s">
        <v>30</v>
      </c>
      <c r="E8" s="55">
        <v>4</v>
      </c>
      <c r="F8" s="54" t="s">
        <v>47</v>
      </c>
      <c r="G8" s="54" t="s">
        <v>28</v>
      </c>
      <c r="H8" s="55">
        <v>7</v>
      </c>
      <c r="I8" s="54" t="s">
        <v>46</v>
      </c>
      <c r="J8" s="54" t="s">
        <v>29</v>
      </c>
      <c r="K8" s="55">
        <v>10</v>
      </c>
      <c r="L8" s="54" t="s">
        <v>45</v>
      </c>
      <c r="M8" s="54" t="s">
        <v>73</v>
      </c>
      <c r="N8" s="55">
        <v>13</v>
      </c>
      <c r="O8" s="54" t="s">
        <v>44</v>
      </c>
      <c r="P8" s="54" t="s">
        <v>29</v>
      </c>
      <c r="Q8" s="104"/>
      <c r="R8" s="104"/>
    </row>
    <row r="9" spans="1:31" ht="18.75">
      <c r="A9" s="144"/>
      <c r="B9" s="55">
        <v>2</v>
      </c>
      <c r="C9" s="54" t="s">
        <v>43</v>
      </c>
      <c r="D9" s="54" t="s">
        <v>29</v>
      </c>
      <c r="E9" s="55">
        <v>5</v>
      </c>
      <c r="F9" s="54" t="s">
        <v>42</v>
      </c>
      <c r="G9" s="54" t="s">
        <v>73</v>
      </c>
      <c r="H9" s="55">
        <v>8</v>
      </c>
      <c r="I9" s="54" t="s">
        <v>41</v>
      </c>
      <c r="J9" s="54" t="s">
        <v>28</v>
      </c>
      <c r="K9" s="55">
        <v>11</v>
      </c>
      <c r="L9" s="54" t="s">
        <v>40</v>
      </c>
      <c r="M9" s="54" t="s">
        <v>35</v>
      </c>
      <c r="N9" s="55">
        <v>14</v>
      </c>
      <c r="O9" s="54" t="s">
        <v>39</v>
      </c>
      <c r="P9" s="54" t="s">
        <v>28</v>
      </c>
      <c r="Q9" s="104"/>
      <c r="R9" s="104"/>
    </row>
    <row r="10" spans="1:31" ht="18.75">
      <c r="A10" s="145"/>
      <c r="B10" s="55">
        <v>3</v>
      </c>
      <c r="C10" s="54" t="s">
        <v>38</v>
      </c>
      <c r="D10" s="54" t="s">
        <v>28</v>
      </c>
      <c r="E10" s="55">
        <v>6</v>
      </c>
      <c r="F10" s="54" t="s">
        <v>37</v>
      </c>
      <c r="G10" s="54" t="s">
        <v>30</v>
      </c>
      <c r="H10" s="55">
        <v>9</v>
      </c>
      <c r="I10" s="54" t="s">
        <v>36</v>
      </c>
      <c r="J10" s="54" t="s">
        <v>73</v>
      </c>
      <c r="K10" s="55">
        <v>12</v>
      </c>
      <c r="L10" s="54" t="s">
        <v>34</v>
      </c>
      <c r="M10" s="54" t="s">
        <v>29</v>
      </c>
      <c r="N10" s="55">
        <v>15</v>
      </c>
      <c r="O10" s="54" t="s">
        <v>33</v>
      </c>
      <c r="P10" s="54" t="s">
        <v>35</v>
      </c>
      <c r="Q10" s="104"/>
      <c r="R10" s="104"/>
    </row>
    <row r="11" spans="1:31" ht="19.5" thickBot="1">
      <c r="A11" s="47"/>
      <c r="B11" s="47"/>
      <c r="C11" s="47"/>
      <c r="D11" s="47"/>
      <c r="E11" s="47"/>
      <c r="F11" s="47"/>
      <c r="G11" s="47"/>
      <c r="H11" s="47"/>
      <c r="I11" s="47"/>
      <c r="J11" s="47"/>
      <c r="K11" s="47"/>
      <c r="L11" s="47"/>
      <c r="M11" s="47"/>
      <c r="N11" s="47"/>
      <c r="O11" s="47"/>
      <c r="P11" s="47"/>
      <c r="Q11" s="47"/>
      <c r="R11" s="47"/>
    </row>
    <row r="12" spans="1:31" ht="19.5" thickBot="1">
      <c r="A12" s="138" t="s">
        <v>32</v>
      </c>
      <c r="B12" s="138"/>
      <c r="C12" s="138"/>
      <c r="D12" s="138"/>
      <c r="E12" s="138"/>
      <c r="F12" s="47"/>
      <c r="G12" s="138" t="s">
        <v>31</v>
      </c>
      <c r="H12" s="138"/>
      <c r="I12" s="138"/>
      <c r="J12" s="138"/>
      <c r="K12" s="138"/>
      <c r="L12" s="47"/>
      <c r="M12" s="47"/>
      <c r="N12" s="47"/>
      <c r="O12" s="47"/>
      <c r="P12" s="47"/>
      <c r="Q12" s="47"/>
      <c r="R12" s="47"/>
      <c r="S12" s="103"/>
      <c r="T12" s="94" t="s">
        <v>30</v>
      </c>
      <c r="U12" s="95" t="s">
        <v>29</v>
      </c>
      <c r="V12" s="95" t="s">
        <v>28</v>
      </c>
      <c r="W12" s="96" t="s">
        <v>73</v>
      </c>
      <c r="X12" s="94" t="s">
        <v>30</v>
      </c>
      <c r="Y12" s="95" t="s">
        <v>29</v>
      </c>
      <c r="Z12" s="95" t="s">
        <v>28</v>
      </c>
      <c r="AA12" s="96" t="s">
        <v>73</v>
      </c>
      <c r="AB12" s="84" t="s">
        <v>30</v>
      </c>
      <c r="AC12" s="85" t="s">
        <v>29</v>
      </c>
      <c r="AD12" s="85" t="s">
        <v>28</v>
      </c>
      <c r="AE12" s="86" t="s">
        <v>73</v>
      </c>
    </row>
    <row r="13" spans="1:31" ht="18.75">
      <c r="A13" s="50">
        <v>1</v>
      </c>
      <c r="B13" s="139" t="s">
        <v>81</v>
      </c>
      <c r="C13" s="139"/>
      <c r="D13" s="139"/>
      <c r="E13" s="139"/>
      <c r="F13" s="50"/>
      <c r="G13" s="53">
        <v>1</v>
      </c>
      <c r="H13" s="139" t="str">
        <f>B17</f>
        <v>植田　慎也</v>
      </c>
      <c r="I13" s="139"/>
      <c r="J13" s="139"/>
      <c r="K13" s="139"/>
      <c r="L13" s="48">
        <v>5</v>
      </c>
      <c r="M13" s="48"/>
      <c r="N13" s="48"/>
      <c r="O13" s="48"/>
      <c r="P13" s="48"/>
      <c r="Q13" s="48"/>
      <c r="R13" s="48"/>
      <c r="S13" s="100">
        <v>1</v>
      </c>
      <c r="T13" s="97">
        <v>2</v>
      </c>
      <c r="U13" s="80">
        <v>1</v>
      </c>
      <c r="V13" s="80">
        <v>1</v>
      </c>
      <c r="W13" s="88">
        <v>1</v>
      </c>
      <c r="X13" s="87">
        <v>1</v>
      </c>
      <c r="Y13" s="80">
        <v>2</v>
      </c>
      <c r="Z13" s="80">
        <v>1</v>
      </c>
      <c r="AA13" s="88">
        <v>1</v>
      </c>
      <c r="AB13" s="81">
        <v>3</v>
      </c>
      <c r="AC13" s="82">
        <v>3</v>
      </c>
      <c r="AD13" s="82">
        <v>2</v>
      </c>
      <c r="AE13" s="83">
        <v>2</v>
      </c>
    </row>
    <row r="14" spans="1:31" ht="18.75">
      <c r="A14" s="52">
        <v>2</v>
      </c>
      <c r="B14" s="136" t="s">
        <v>80</v>
      </c>
      <c r="C14" s="136"/>
      <c r="D14" s="136"/>
      <c r="E14" s="136"/>
      <c r="F14" s="50"/>
      <c r="G14" s="52">
        <v>2</v>
      </c>
      <c r="H14" s="136" t="str">
        <f>B16</f>
        <v>斉藤　裕児</v>
      </c>
      <c r="I14" s="136"/>
      <c r="J14" s="136"/>
      <c r="K14" s="136"/>
      <c r="L14" s="48">
        <v>4</v>
      </c>
      <c r="M14" s="48"/>
      <c r="N14" s="48"/>
      <c r="O14" s="48"/>
      <c r="P14" s="48"/>
      <c r="Q14" s="48"/>
      <c r="R14" s="48"/>
      <c r="S14" s="101">
        <v>2</v>
      </c>
      <c r="T14" s="98">
        <v>1</v>
      </c>
      <c r="U14" s="73">
        <v>1</v>
      </c>
      <c r="V14" s="73">
        <v>2</v>
      </c>
      <c r="W14" s="90">
        <v>1</v>
      </c>
      <c r="X14" s="89">
        <v>2</v>
      </c>
      <c r="Y14" s="73">
        <v>1</v>
      </c>
      <c r="Z14" s="73">
        <v>1</v>
      </c>
      <c r="AA14" s="90">
        <v>1</v>
      </c>
      <c r="AB14" s="75">
        <v>3</v>
      </c>
      <c r="AC14" s="74">
        <v>2</v>
      </c>
      <c r="AD14" s="74">
        <v>3</v>
      </c>
      <c r="AE14" s="76">
        <v>2</v>
      </c>
    </row>
    <row r="15" spans="1:31" ht="18.75">
      <c r="A15" s="52">
        <v>3</v>
      </c>
      <c r="B15" s="136" t="s">
        <v>84</v>
      </c>
      <c r="C15" s="136"/>
      <c r="D15" s="136"/>
      <c r="E15" s="136"/>
      <c r="F15" s="50"/>
      <c r="G15" s="52">
        <v>3</v>
      </c>
      <c r="H15" s="136" t="str">
        <f>B18</f>
        <v>岩本　剛</v>
      </c>
      <c r="I15" s="136"/>
      <c r="J15" s="136"/>
      <c r="K15" s="136"/>
      <c r="L15" s="48">
        <v>6</v>
      </c>
      <c r="M15" s="48"/>
      <c r="N15" s="48"/>
      <c r="O15" s="48"/>
      <c r="P15" s="48"/>
      <c r="Q15" s="48"/>
      <c r="R15" s="48"/>
      <c r="S15" s="101">
        <v>3</v>
      </c>
      <c r="T15" s="98">
        <v>1</v>
      </c>
      <c r="U15" s="73">
        <v>1</v>
      </c>
      <c r="V15" s="73">
        <v>2</v>
      </c>
      <c r="W15" s="90">
        <v>1</v>
      </c>
      <c r="X15" s="89">
        <v>2</v>
      </c>
      <c r="Y15" s="73">
        <v>1</v>
      </c>
      <c r="Z15" s="73">
        <v>1</v>
      </c>
      <c r="AA15" s="90">
        <v>1</v>
      </c>
      <c r="AB15" s="75">
        <v>3</v>
      </c>
      <c r="AC15" s="74">
        <v>2</v>
      </c>
      <c r="AD15" s="74">
        <v>3</v>
      </c>
      <c r="AE15" s="76">
        <v>2</v>
      </c>
    </row>
    <row r="16" spans="1:31" ht="18.75">
      <c r="A16" s="51">
        <v>4</v>
      </c>
      <c r="B16" s="137" t="s">
        <v>85</v>
      </c>
      <c r="C16" s="137"/>
      <c r="D16" s="137"/>
      <c r="E16" s="137"/>
      <c r="F16" s="50"/>
      <c r="G16" s="51">
        <v>4</v>
      </c>
      <c r="H16" s="137" t="str">
        <f>B15</f>
        <v>白戸　恭子</v>
      </c>
      <c r="I16" s="137"/>
      <c r="J16" s="137"/>
      <c r="K16" s="137"/>
      <c r="L16" s="48">
        <v>3</v>
      </c>
      <c r="M16" s="48"/>
      <c r="N16" s="48"/>
      <c r="O16" s="48"/>
      <c r="P16" s="48"/>
      <c r="Q16" s="48"/>
      <c r="R16" s="48"/>
      <c r="S16" s="101">
        <v>4</v>
      </c>
      <c r="T16" s="98">
        <v>1</v>
      </c>
      <c r="U16" s="73">
        <v>2</v>
      </c>
      <c r="V16" s="73">
        <v>1</v>
      </c>
      <c r="W16" s="90">
        <v>1</v>
      </c>
      <c r="X16" s="89">
        <v>1</v>
      </c>
      <c r="Y16" s="73">
        <v>1</v>
      </c>
      <c r="Z16" s="73">
        <v>2</v>
      </c>
      <c r="AA16" s="90">
        <v>1</v>
      </c>
      <c r="AB16" s="75">
        <v>2</v>
      </c>
      <c r="AC16" s="74">
        <v>3</v>
      </c>
      <c r="AD16" s="74">
        <v>3</v>
      </c>
      <c r="AE16" s="76">
        <v>2</v>
      </c>
    </row>
    <row r="17" spans="1:31" ht="18.75">
      <c r="A17" s="49">
        <v>5</v>
      </c>
      <c r="B17" s="135" t="s">
        <v>86</v>
      </c>
      <c r="C17" s="135"/>
      <c r="D17" s="135"/>
      <c r="E17" s="135"/>
      <c r="F17" s="50"/>
      <c r="G17" s="49">
        <v>5</v>
      </c>
      <c r="H17" s="135" t="str">
        <f>B13</f>
        <v>長谷川　進</v>
      </c>
      <c r="I17" s="135"/>
      <c r="J17" s="135"/>
      <c r="K17" s="135"/>
      <c r="L17" s="48">
        <v>1</v>
      </c>
      <c r="M17" s="48"/>
      <c r="N17" s="48"/>
      <c r="O17" s="48"/>
      <c r="P17" s="48"/>
      <c r="Q17" s="48"/>
      <c r="R17" s="48"/>
      <c r="S17" s="101">
        <v>5</v>
      </c>
      <c r="T17" s="98">
        <v>1</v>
      </c>
      <c r="U17" s="73">
        <v>2</v>
      </c>
      <c r="V17" s="73">
        <v>1</v>
      </c>
      <c r="W17" s="90">
        <v>1</v>
      </c>
      <c r="X17" s="89">
        <v>2</v>
      </c>
      <c r="Y17" s="73">
        <v>1</v>
      </c>
      <c r="Z17" s="73">
        <v>1</v>
      </c>
      <c r="AA17" s="90">
        <v>1</v>
      </c>
      <c r="AB17" s="75">
        <v>3</v>
      </c>
      <c r="AC17" s="74">
        <v>3</v>
      </c>
      <c r="AD17" s="74">
        <v>2</v>
      </c>
      <c r="AE17" s="76">
        <v>2</v>
      </c>
    </row>
    <row r="18" spans="1:31" ht="19.5" thickBot="1">
      <c r="A18" s="49">
        <v>6</v>
      </c>
      <c r="B18" s="135" t="s">
        <v>87</v>
      </c>
      <c r="C18" s="135"/>
      <c r="D18" s="135"/>
      <c r="E18" s="135"/>
      <c r="F18" s="50"/>
      <c r="G18" s="49">
        <v>6</v>
      </c>
      <c r="H18" s="135" t="str">
        <f>B14</f>
        <v>金澤　茂昌</v>
      </c>
      <c r="I18" s="135"/>
      <c r="J18" s="135"/>
      <c r="K18" s="135"/>
      <c r="L18" s="48">
        <v>2</v>
      </c>
      <c r="M18" s="48"/>
      <c r="N18" s="48"/>
      <c r="O18" s="48"/>
      <c r="P18" s="48"/>
      <c r="Q18" s="48"/>
      <c r="R18" s="48"/>
      <c r="S18" s="102">
        <v>6</v>
      </c>
      <c r="T18" s="99">
        <v>2</v>
      </c>
      <c r="U18" s="92">
        <v>1</v>
      </c>
      <c r="V18" s="92">
        <v>1</v>
      </c>
      <c r="W18" s="93">
        <v>1</v>
      </c>
      <c r="X18" s="91">
        <v>1</v>
      </c>
      <c r="Y18" s="92">
        <v>1</v>
      </c>
      <c r="Z18" s="92">
        <v>2</v>
      </c>
      <c r="AA18" s="93">
        <v>1</v>
      </c>
      <c r="AB18" s="77">
        <v>3</v>
      </c>
      <c r="AC18" s="78">
        <v>2</v>
      </c>
      <c r="AD18" s="78">
        <v>3</v>
      </c>
      <c r="AE18" s="79">
        <v>2</v>
      </c>
    </row>
  </sheetData>
  <mergeCells count="26">
    <mergeCell ref="N7:P7"/>
    <mergeCell ref="A2:A5"/>
    <mergeCell ref="B2:D2"/>
    <mergeCell ref="E2:G2"/>
    <mergeCell ref="H2:J2"/>
    <mergeCell ref="K2:M2"/>
    <mergeCell ref="N2:P2"/>
    <mergeCell ref="A7:A10"/>
    <mergeCell ref="B7:D7"/>
    <mergeCell ref="E7:G7"/>
    <mergeCell ref="H7:J7"/>
    <mergeCell ref="K7:M7"/>
    <mergeCell ref="A12:E12"/>
    <mergeCell ref="G12:K12"/>
    <mergeCell ref="B13:E13"/>
    <mergeCell ref="H13:K13"/>
    <mergeCell ref="B14:E14"/>
    <mergeCell ref="H14:K14"/>
    <mergeCell ref="B18:E18"/>
    <mergeCell ref="H18:K18"/>
    <mergeCell ref="B15:E15"/>
    <mergeCell ref="H15:K15"/>
    <mergeCell ref="B16:E16"/>
    <mergeCell ref="H16:K16"/>
    <mergeCell ref="B17:E17"/>
    <mergeCell ref="H17:K17"/>
  </mergeCells>
  <phoneticPr fontId="1"/>
  <pageMargins left="0.70866141732283472" right="0.70866141732283472" top="0.74803149606299213" bottom="0.74803149606299213" header="0.31496062992125984" footer="0.31496062992125984"/>
  <pageSetup paperSize="9" scale="14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dimension ref="A2:BC255"/>
  <sheetViews>
    <sheetView topLeftCell="A10" zoomScale="90" zoomScaleNormal="90" workbookViewId="0">
      <selection activeCell="P18" sqref="P18:Q18"/>
    </sheetView>
  </sheetViews>
  <sheetFormatPr defaultColWidth="8.875" defaultRowHeight="13.5"/>
  <cols>
    <col min="1" max="1" width="5.875" style="7" customWidth="1"/>
    <col min="2" max="2" width="3.625" style="7" customWidth="1"/>
    <col min="3" max="3" width="15.625" style="8" customWidth="1"/>
    <col min="4" max="4" width="3.75" style="7" customWidth="1"/>
    <col min="5" max="5" width="5.75" style="7" customWidth="1"/>
    <col min="6" max="6" width="3.75" style="7" customWidth="1"/>
    <col min="7" max="7" width="5.75" style="7" customWidth="1"/>
    <col min="8" max="8" width="3.75" style="7" customWidth="1"/>
    <col min="9" max="9" width="5.75" style="7" customWidth="1"/>
    <col min="10" max="10" width="3.75" style="7" customWidth="1"/>
    <col min="11" max="11" width="5.75" style="7" customWidth="1"/>
    <col min="12" max="12" width="3.75" style="7" customWidth="1"/>
    <col min="13" max="13" width="5.75" style="7" customWidth="1"/>
    <col min="14" max="14" width="3.75" style="7" customWidth="1"/>
    <col min="15" max="15" width="5.75" style="7" customWidth="1"/>
    <col min="16" max="16" width="3.75" style="7" customWidth="1"/>
    <col min="17" max="17" width="5.75" style="7" customWidth="1"/>
    <col min="18" max="18" width="3.75" style="7" customWidth="1"/>
    <col min="19" max="19" width="5.75" style="7" customWidth="1"/>
    <col min="20" max="20" width="3.75" style="7" customWidth="1"/>
    <col min="21" max="21" width="5.75" style="7" customWidth="1"/>
    <col min="22" max="22" width="3.75" style="7" customWidth="1"/>
    <col min="23" max="23" width="5.75" style="7" customWidth="1"/>
    <col min="24" max="24" width="3.75" style="7" customWidth="1"/>
    <col min="25" max="25" width="5.75" style="7" customWidth="1"/>
    <col min="26" max="26" width="3.75" style="7" customWidth="1"/>
    <col min="27" max="27" width="5.75" style="7" customWidth="1"/>
    <col min="28" max="28" width="3.75" style="7" customWidth="1"/>
    <col min="29" max="29" width="5.75" style="7" customWidth="1"/>
    <col min="30" max="30" width="3.75" style="7" customWidth="1"/>
    <col min="31" max="31" width="5.75" style="7" customWidth="1"/>
    <col min="32" max="33" width="5.625" style="7" customWidth="1"/>
    <col min="34" max="35" width="8.625" style="7" customWidth="1"/>
    <col min="36" max="36" width="19.125" style="7" hidden="1" customWidth="1"/>
    <col min="37" max="37" width="5.375" style="7" customWidth="1"/>
    <col min="38" max="38" width="7.25" style="7" hidden="1" customWidth="1"/>
    <col min="39" max="39" width="5.125" style="7" customWidth="1"/>
    <col min="40" max="40" width="5.125" style="7" hidden="1" customWidth="1"/>
    <col min="41" max="42" width="9" style="7" hidden="1" customWidth="1"/>
    <col min="43" max="43" width="5.125" style="7" customWidth="1"/>
    <col min="44" max="52" width="8.875" style="7"/>
    <col min="53" max="55" width="0" style="7" hidden="1" customWidth="1"/>
    <col min="56" max="16384" width="8.875" style="7"/>
  </cols>
  <sheetData>
    <row r="2" spans="1:55" ht="14.25">
      <c r="D2" s="46" t="s">
        <v>27</v>
      </c>
      <c r="E2" s="46"/>
      <c r="F2" s="45" t="s">
        <v>26</v>
      </c>
      <c r="G2" s="44">
        <v>120</v>
      </c>
      <c r="H2" s="9"/>
      <c r="I2" s="9"/>
      <c r="J2" s="45" t="s">
        <v>25</v>
      </c>
      <c r="K2" s="44">
        <v>120</v>
      </c>
      <c r="L2" s="9"/>
      <c r="M2" s="9"/>
      <c r="N2" s="45"/>
      <c r="O2" s="44">
        <v>115</v>
      </c>
    </row>
    <row r="3" spans="1:55" ht="27" customHeight="1">
      <c r="D3" s="43"/>
      <c r="E3" s="43"/>
      <c r="F3" s="121" t="s">
        <v>16</v>
      </c>
      <c r="G3" s="122"/>
      <c r="H3" s="9"/>
      <c r="I3" s="9"/>
      <c r="J3" s="121" t="s">
        <v>24</v>
      </c>
      <c r="K3" s="122"/>
      <c r="L3" s="9"/>
      <c r="M3" s="9"/>
      <c r="N3" s="121" t="s">
        <v>16</v>
      </c>
      <c r="O3" s="122"/>
    </row>
    <row r="4" spans="1:55">
      <c r="D4" s="42"/>
      <c r="E4" s="42"/>
    </row>
    <row r="7" spans="1:55" s="11" customFormat="1" ht="24">
      <c r="C7" s="41">
        <f>概要設定!B2</f>
        <v>2019</v>
      </c>
      <c r="D7" s="40" t="s">
        <v>8</v>
      </c>
      <c r="E7" s="40"/>
      <c r="F7" s="40"/>
      <c r="G7" s="40">
        <f>概要設定!D2</f>
        <v>2</v>
      </c>
      <c r="H7" s="40" t="s">
        <v>7</v>
      </c>
      <c r="I7" s="40"/>
      <c r="J7" s="36" t="s">
        <v>23</v>
      </c>
      <c r="K7" s="36"/>
      <c r="L7" s="36"/>
      <c r="M7" s="36"/>
      <c r="N7" s="36" t="str">
        <f>概要設定!B4</f>
        <v>都道府県対抗戦予選</v>
      </c>
      <c r="O7" s="36"/>
    </row>
    <row r="8" spans="1:55" s="11" customFormat="1" ht="24">
      <c r="C8" s="31"/>
      <c r="D8" s="31"/>
      <c r="E8" s="31"/>
      <c r="F8" s="39">
        <f>COUNTA(C11:C34)</f>
        <v>6</v>
      </c>
      <c r="G8" s="39" t="s">
        <v>22</v>
      </c>
      <c r="H8" s="36"/>
      <c r="I8" s="38">
        <f>概要設定!B6</f>
        <v>120</v>
      </c>
      <c r="J8" s="31" t="s">
        <v>21</v>
      </c>
      <c r="M8" s="31"/>
      <c r="N8" s="31"/>
      <c r="O8" s="31"/>
      <c r="R8" s="37" t="s">
        <v>20</v>
      </c>
      <c r="T8" s="126" t="str">
        <f>C7&amp;"/"&amp;G7&amp;"/"&amp;概要設定!F2</f>
        <v>2019/2/17</v>
      </c>
      <c r="U8" s="127"/>
      <c r="V8" s="127"/>
      <c r="W8" s="127"/>
      <c r="X8" s="36"/>
      <c r="Y8" s="36"/>
      <c r="Z8" s="36"/>
      <c r="AA8" s="36"/>
      <c r="AB8" s="36"/>
      <c r="AC8" s="36"/>
      <c r="AD8" s="36"/>
      <c r="AE8" s="36"/>
      <c r="AF8" s="35" t="s">
        <v>19</v>
      </c>
      <c r="AG8" s="34" t="str">
        <f>概要設定!B8</f>
        <v>トップガン</v>
      </c>
      <c r="AH8" s="33"/>
      <c r="AI8" s="33"/>
      <c r="AJ8" s="33"/>
      <c r="AK8" s="33"/>
    </row>
    <row r="9" spans="1:55" s="31" customFormat="1" ht="14.25">
      <c r="A9" s="32" t="s">
        <v>18</v>
      </c>
      <c r="B9" s="29"/>
      <c r="D9" s="148">
        <v>1</v>
      </c>
      <c r="E9" s="148"/>
      <c r="F9" s="148">
        <v>2</v>
      </c>
      <c r="G9" s="148"/>
      <c r="H9" s="148">
        <v>3</v>
      </c>
      <c r="I9" s="148"/>
      <c r="J9" s="148">
        <v>4</v>
      </c>
      <c r="K9" s="148"/>
      <c r="L9" s="148">
        <v>5</v>
      </c>
      <c r="M9" s="148"/>
      <c r="N9" s="148">
        <v>6</v>
      </c>
      <c r="O9" s="148"/>
    </row>
    <row r="10" spans="1:55" ht="18.75" customHeight="1">
      <c r="A10" s="30" t="s">
        <v>17</v>
      </c>
      <c r="B10" s="29"/>
      <c r="C10" s="28"/>
      <c r="D10" s="27" t="str">
        <f>IF(C11="","",C11)</f>
        <v>長谷川　進</v>
      </c>
      <c r="E10" s="26"/>
      <c r="F10" s="27" t="str">
        <f>IF(C13="","",C13)</f>
        <v>金澤　茂昌</v>
      </c>
      <c r="G10" s="26"/>
      <c r="H10" s="27" t="str">
        <f>IF(C15="","",C15)</f>
        <v>白戸　恭子</v>
      </c>
      <c r="I10" s="26"/>
      <c r="J10" s="27" t="str">
        <f>IF(C17="","",C17)</f>
        <v>斉藤　裕児</v>
      </c>
      <c r="K10" s="26"/>
      <c r="L10" s="27" t="str">
        <f>IF(C19="","",C19)</f>
        <v>植田　慎也</v>
      </c>
      <c r="M10" s="26"/>
      <c r="N10" s="27" t="str">
        <f>IF(C21="","",C21)</f>
        <v>岩本　剛</v>
      </c>
      <c r="O10" s="26"/>
      <c r="P10" s="25" t="str">
        <f>IF(C23="","",C23)</f>
        <v/>
      </c>
      <c r="Q10" s="24"/>
      <c r="R10" s="25" t="str">
        <f>IF(C25="","",C25)</f>
        <v/>
      </c>
      <c r="S10" s="24"/>
      <c r="T10" s="25" t="str">
        <f>IF(C27="","",C27)</f>
        <v/>
      </c>
      <c r="U10" s="24"/>
      <c r="V10" s="25" t="str">
        <f>IF(C29="","",C29)</f>
        <v/>
      </c>
      <c r="W10" s="24"/>
      <c r="X10" s="25" t="str">
        <f>IF(C31="","",C31)</f>
        <v/>
      </c>
      <c r="Y10" s="24"/>
      <c r="Z10" s="25" t="str">
        <f>IF(C33="","",C33)</f>
        <v/>
      </c>
      <c r="AA10" s="24"/>
      <c r="AB10" s="25" t="str">
        <f>IF(E33="","",E33)</f>
        <v/>
      </c>
      <c r="AC10" s="24"/>
      <c r="AD10" s="25" t="str">
        <f>IF(G33="","",G33)</f>
        <v/>
      </c>
      <c r="AE10" s="24"/>
      <c r="AF10" s="23" t="s">
        <v>16</v>
      </c>
      <c r="AG10" s="21" t="s">
        <v>15</v>
      </c>
      <c r="AH10" s="22" t="s">
        <v>14</v>
      </c>
      <c r="AI10" s="21" t="s">
        <v>13</v>
      </c>
      <c r="AJ10" s="21" t="s">
        <v>12</v>
      </c>
      <c r="AK10" s="21" t="s">
        <v>11</v>
      </c>
      <c r="AL10" s="21" t="s">
        <v>10</v>
      </c>
      <c r="AO10" s="57"/>
    </row>
    <row r="11" spans="1:55" s="12" customFormat="1" ht="11.25" customHeight="1">
      <c r="A11" s="110"/>
      <c r="B11" s="146">
        <v>1</v>
      </c>
      <c r="C11" s="133" t="str">
        <f>二次予選組合せ表!B13</f>
        <v>長谷川　進</v>
      </c>
      <c r="D11" s="14"/>
      <c r="E11" s="13"/>
      <c r="F11" s="18"/>
      <c r="G11" s="17"/>
      <c r="H11" s="18"/>
      <c r="I11" s="17"/>
      <c r="J11" s="18"/>
      <c r="K11" s="17"/>
      <c r="L11" s="18"/>
      <c r="M11" s="17"/>
      <c r="N11" s="18"/>
      <c r="O11" s="17"/>
      <c r="P11" s="18"/>
      <c r="Q11" s="17"/>
      <c r="R11" s="18"/>
      <c r="S11" s="17"/>
      <c r="T11" s="18"/>
      <c r="U11" s="17"/>
      <c r="V11" s="18"/>
      <c r="W11" s="17"/>
      <c r="X11" s="18"/>
      <c r="Y11" s="17"/>
      <c r="Z11" s="18"/>
      <c r="AA11" s="17"/>
      <c r="AB11" s="18"/>
      <c r="AC11" s="17"/>
      <c r="AD11" s="18"/>
      <c r="AE11" s="17"/>
      <c r="AF11" s="117">
        <f>IF(C11="","",COUNTIF(D12:AA12,AF$10))</f>
        <v>1</v>
      </c>
      <c r="AG11" s="108">
        <f>IF(C11="","",COUNTIF(D12:AA12,"&gt;=0"))</f>
        <v>4</v>
      </c>
      <c r="AH11" s="108">
        <f>SUM(F12:AE12)+(概要設定!B6)*AF11</f>
        <v>205</v>
      </c>
      <c r="AI11" s="113">
        <f>SUM(D14,D16,D18,D20,D22,D24,D26,D28,D30,D32,D34,D36,D38,)</f>
        <v>25</v>
      </c>
      <c r="AJ11" s="113">
        <f>IF(C11="","",AF11*100000000+AH11*10000-AI11)</f>
        <v>102049975</v>
      </c>
      <c r="AK11" s="108">
        <f>IF(C11="","",RANK(AJ$11:AJ$34,AJ$11:AJ$34))</f>
        <v>6</v>
      </c>
      <c r="AL11" s="113">
        <f>MAX(D11:AA11)</f>
        <v>0</v>
      </c>
    </row>
    <row r="12" spans="1:55" s="11" customFormat="1" ht="24" customHeight="1">
      <c r="A12" s="110"/>
      <c r="B12" s="146"/>
      <c r="C12" s="147"/>
      <c r="D12" s="115"/>
      <c r="E12" s="116"/>
      <c r="F12" s="119">
        <v>9</v>
      </c>
      <c r="G12" s="120"/>
      <c r="H12" s="119">
        <v>14</v>
      </c>
      <c r="I12" s="120"/>
      <c r="J12" s="119">
        <v>49</v>
      </c>
      <c r="K12" s="120"/>
      <c r="L12" s="119" t="s">
        <v>78</v>
      </c>
      <c r="M12" s="120"/>
      <c r="N12" s="119">
        <v>13</v>
      </c>
      <c r="O12" s="120"/>
      <c r="P12" s="119"/>
      <c r="Q12" s="120"/>
      <c r="R12" s="119"/>
      <c r="S12" s="120"/>
      <c r="T12" s="119"/>
      <c r="U12" s="120"/>
      <c r="V12" s="119"/>
      <c r="W12" s="120"/>
      <c r="X12" s="119"/>
      <c r="Y12" s="120"/>
      <c r="Z12" s="119"/>
      <c r="AA12" s="120"/>
      <c r="AB12" s="119"/>
      <c r="AC12" s="120"/>
      <c r="AD12" s="119"/>
      <c r="AE12" s="120"/>
      <c r="AF12" s="118"/>
      <c r="AG12" s="109"/>
      <c r="AH12" s="109"/>
      <c r="AI12" s="125"/>
      <c r="AJ12" s="114"/>
      <c r="AK12" s="128"/>
      <c r="AL12" s="125"/>
      <c r="AN12" s="11">
        <f>AF11</f>
        <v>1</v>
      </c>
      <c r="AO12" s="11">
        <f>AG11</f>
        <v>4</v>
      </c>
      <c r="AP12" s="11">
        <f>AH11</f>
        <v>205</v>
      </c>
      <c r="BA12" s="11">
        <f>AF11</f>
        <v>1</v>
      </c>
      <c r="BB12" s="11">
        <f>AG11</f>
        <v>4</v>
      </c>
      <c r="BC12" s="11">
        <f>AH11</f>
        <v>205</v>
      </c>
    </row>
    <row r="13" spans="1:55" s="12" customFormat="1" ht="11.25" customHeight="1">
      <c r="A13" s="110"/>
      <c r="B13" s="146">
        <v>2</v>
      </c>
      <c r="C13" s="133" t="str">
        <f>二次予選組合せ表!B14</f>
        <v>金澤　茂昌</v>
      </c>
      <c r="D13" s="20"/>
      <c r="E13" s="19"/>
      <c r="F13" s="14"/>
      <c r="G13" s="13"/>
      <c r="H13" s="18"/>
      <c r="I13" s="17"/>
      <c r="J13" s="18"/>
      <c r="K13" s="17"/>
      <c r="L13" s="18"/>
      <c r="M13" s="17"/>
      <c r="N13" s="18"/>
      <c r="O13" s="17"/>
      <c r="P13" s="18"/>
      <c r="Q13" s="17"/>
      <c r="R13" s="18"/>
      <c r="S13" s="17"/>
      <c r="T13" s="18"/>
      <c r="U13" s="17"/>
      <c r="V13" s="18"/>
      <c r="W13" s="17"/>
      <c r="X13" s="18"/>
      <c r="Y13" s="17"/>
      <c r="Z13" s="18"/>
      <c r="AA13" s="17"/>
      <c r="AB13" s="18"/>
      <c r="AC13" s="17"/>
      <c r="AD13" s="18"/>
      <c r="AE13" s="17"/>
      <c r="AF13" s="117">
        <f>IF(C13="","",COUNTIF(D14:AA14,AF$10))</f>
        <v>4</v>
      </c>
      <c r="AG13" s="108">
        <f>IF(C13="","",COUNTIF(D14:AA14,"&gt;=0"))</f>
        <v>1</v>
      </c>
      <c r="AH13" s="108">
        <f>SUM(D14,H14:AE14)+(概要設定!B6)*AF13</f>
        <v>519</v>
      </c>
      <c r="AI13" s="113">
        <f>SUM(F12,F16,F18,F20,F22,F24,F26,F28,F30,F32,F34,F36,F38,)</f>
        <v>165</v>
      </c>
      <c r="AJ13" s="113">
        <f>IF(C13="","",AF13*100000000+AH13*10000-AI13)</f>
        <v>405189835</v>
      </c>
      <c r="AK13" s="108">
        <f>IF(C13="","",RANK(AJ$11:AJ$34,AJ$11:AJ$34))</f>
        <v>1</v>
      </c>
      <c r="AL13" s="113">
        <f>MAX(D13:AA13)</f>
        <v>0</v>
      </c>
    </row>
    <row r="14" spans="1:55" s="11" customFormat="1" ht="24" customHeight="1">
      <c r="A14" s="110"/>
      <c r="B14" s="146"/>
      <c r="C14" s="147"/>
      <c r="D14" s="119" t="s">
        <v>78</v>
      </c>
      <c r="E14" s="120"/>
      <c r="F14" s="115"/>
      <c r="G14" s="116"/>
      <c r="H14" s="119" t="s">
        <v>79</v>
      </c>
      <c r="I14" s="120"/>
      <c r="J14" s="119" t="s">
        <v>78</v>
      </c>
      <c r="K14" s="120"/>
      <c r="L14" s="119" t="s">
        <v>79</v>
      </c>
      <c r="M14" s="120"/>
      <c r="N14" s="119">
        <v>39</v>
      </c>
      <c r="O14" s="120"/>
      <c r="P14" s="119"/>
      <c r="Q14" s="120"/>
      <c r="R14" s="119"/>
      <c r="S14" s="120"/>
      <c r="T14" s="119"/>
      <c r="U14" s="120"/>
      <c r="V14" s="119"/>
      <c r="W14" s="120"/>
      <c r="X14" s="119"/>
      <c r="Y14" s="120"/>
      <c r="Z14" s="119"/>
      <c r="AA14" s="120"/>
      <c r="AB14" s="119"/>
      <c r="AC14" s="120"/>
      <c r="AD14" s="119"/>
      <c r="AE14" s="120"/>
      <c r="AF14" s="118"/>
      <c r="AG14" s="109"/>
      <c r="AH14" s="109"/>
      <c r="AI14" s="125"/>
      <c r="AJ14" s="114"/>
      <c r="AK14" s="128"/>
      <c r="AL14" s="125"/>
      <c r="AN14" s="11">
        <f>AF13</f>
        <v>4</v>
      </c>
      <c r="AO14" s="11">
        <f>AG13</f>
        <v>1</v>
      </c>
      <c r="AP14" s="11">
        <f>AH13</f>
        <v>519</v>
      </c>
      <c r="BA14" s="11">
        <f>AF13</f>
        <v>4</v>
      </c>
      <c r="BB14" s="11">
        <f>AG13</f>
        <v>1</v>
      </c>
      <c r="BC14" s="11">
        <f>AH13</f>
        <v>519</v>
      </c>
    </row>
    <row r="15" spans="1:55" s="12" customFormat="1" ht="11.25" customHeight="1">
      <c r="A15" s="110"/>
      <c r="B15" s="146">
        <v>3</v>
      </c>
      <c r="C15" s="133" t="str">
        <f>二次予選組合せ表!B15</f>
        <v>白戸　恭子</v>
      </c>
      <c r="D15" s="20"/>
      <c r="E15" s="19"/>
      <c r="F15" s="18"/>
      <c r="G15" s="17"/>
      <c r="H15" s="14"/>
      <c r="I15" s="13"/>
      <c r="J15" s="18"/>
      <c r="K15" s="17"/>
      <c r="L15" s="18"/>
      <c r="M15" s="17"/>
      <c r="N15" s="18"/>
      <c r="O15" s="17"/>
      <c r="P15" s="18"/>
      <c r="Q15" s="17"/>
      <c r="R15" s="18"/>
      <c r="S15" s="17"/>
      <c r="T15" s="18"/>
      <c r="U15" s="17"/>
      <c r="V15" s="18"/>
      <c r="W15" s="17"/>
      <c r="X15" s="18"/>
      <c r="Y15" s="17"/>
      <c r="Z15" s="18"/>
      <c r="AA15" s="17"/>
      <c r="AB15" s="18"/>
      <c r="AC15" s="17"/>
      <c r="AD15" s="18"/>
      <c r="AE15" s="17"/>
      <c r="AF15" s="117">
        <f>IF(C15="","",COUNTIF(D16:AA16,AF$10))</f>
        <v>2</v>
      </c>
      <c r="AG15" s="108">
        <f>IF(C15="","",COUNTIF(D16:AA16,"&gt;=0"))</f>
        <v>3</v>
      </c>
      <c r="AH15" s="108">
        <f>SUM(D16:G16,J16:AE16)+(概要設定!B6)*AF15</f>
        <v>262</v>
      </c>
      <c r="AI15" s="113">
        <f>SUM(H12,H14,H18,H20,H22,H24,H26,H28,H30,H32,H34,H36,H38,)</f>
        <v>32</v>
      </c>
      <c r="AJ15" s="113">
        <f>IF(C15="","",AF15*100000000+AH15*10000-AI15)</f>
        <v>202619968</v>
      </c>
      <c r="AK15" s="108">
        <f>IF(C15="","",RANK(AJ$11:AJ$34,AJ$11:AJ$34))</f>
        <v>5</v>
      </c>
      <c r="AL15" s="113">
        <f>MAX(D15:AA15)</f>
        <v>0</v>
      </c>
    </row>
    <row r="16" spans="1:55" s="11" customFormat="1" ht="24" customHeight="1">
      <c r="A16" s="110"/>
      <c r="B16" s="146"/>
      <c r="C16" s="147"/>
      <c r="D16" s="119" t="s">
        <v>78</v>
      </c>
      <c r="E16" s="120"/>
      <c r="F16" s="119">
        <v>22</v>
      </c>
      <c r="G16" s="120"/>
      <c r="H16" s="115"/>
      <c r="I16" s="116"/>
      <c r="J16" s="119">
        <v>0</v>
      </c>
      <c r="K16" s="120"/>
      <c r="L16" s="119">
        <v>0</v>
      </c>
      <c r="M16" s="120"/>
      <c r="N16" s="119" t="s">
        <v>79</v>
      </c>
      <c r="O16" s="120"/>
      <c r="P16" s="119"/>
      <c r="Q16" s="120"/>
      <c r="R16" s="119"/>
      <c r="S16" s="120"/>
      <c r="T16" s="119"/>
      <c r="U16" s="120"/>
      <c r="V16" s="119"/>
      <c r="W16" s="120"/>
      <c r="X16" s="119"/>
      <c r="Y16" s="120"/>
      <c r="Z16" s="119"/>
      <c r="AA16" s="120"/>
      <c r="AB16" s="119"/>
      <c r="AC16" s="120"/>
      <c r="AD16" s="119"/>
      <c r="AE16" s="120"/>
      <c r="AF16" s="118"/>
      <c r="AG16" s="109"/>
      <c r="AH16" s="109"/>
      <c r="AI16" s="125"/>
      <c r="AJ16" s="114"/>
      <c r="AK16" s="128"/>
      <c r="AL16" s="125"/>
      <c r="AN16" s="11">
        <f>AF15</f>
        <v>2</v>
      </c>
      <c r="AO16" s="11">
        <f>AG15</f>
        <v>3</v>
      </c>
      <c r="AP16" s="11">
        <f>AH15</f>
        <v>262</v>
      </c>
      <c r="BA16" s="11">
        <f>AF15</f>
        <v>2</v>
      </c>
      <c r="BB16" s="11">
        <f>AG15</f>
        <v>3</v>
      </c>
      <c r="BC16" s="11">
        <f>AH15</f>
        <v>262</v>
      </c>
    </row>
    <row r="17" spans="1:55" s="12" customFormat="1" ht="11.25" customHeight="1">
      <c r="A17" s="110"/>
      <c r="B17" s="146">
        <v>4</v>
      </c>
      <c r="C17" s="133" t="str">
        <f>二次予選組合せ表!B16</f>
        <v>斉藤　裕児</v>
      </c>
      <c r="D17" s="20"/>
      <c r="E17" s="19"/>
      <c r="F17" s="18"/>
      <c r="G17" s="17"/>
      <c r="H17" s="18"/>
      <c r="I17" s="17"/>
      <c r="J17" s="14"/>
      <c r="K17" s="13"/>
      <c r="L17" s="18"/>
      <c r="M17" s="17"/>
      <c r="N17" s="18"/>
      <c r="O17" s="17"/>
      <c r="P17" s="18"/>
      <c r="Q17" s="17"/>
      <c r="R17" s="18"/>
      <c r="S17" s="17"/>
      <c r="T17" s="18"/>
      <c r="U17" s="17"/>
      <c r="V17" s="18"/>
      <c r="W17" s="17"/>
      <c r="X17" s="18"/>
      <c r="Y17" s="17"/>
      <c r="Z17" s="18"/>
      <c r="AA17" s="17"/>
      <c r="AB17" s="18"/>
      <c r="AC17" s="17"/>
      <c r="AD17" s="18"/>
      <c r="AE17" s="17"/>
      <c r="AF17" s="117">
        <f>IF(C17="","",COUNTIF(D18:AA18,AF$10))</f>
        <v>3</v>
      </c>
      <c r="AG17" s="108">
        <f>IF(C17="","",COUNTIF(D18:AA18,"&gt;=0"))</f>
        <v>2</v>
      </c>
      <c r="AH17" s="108">
        <f>SUM(D18:I18,L18:AE18)+(概要設定!B6)*AF17</f>
        <v>535</v>
      </c>
      <c r="AI17" s="113">
        <f>SUM(J12,J14,J16,J20,J22,J24,J26,J28,J30,J32,J34,J36,J38,)</f>
        <v>151</v>
      </c>
      <c r="AJ17" s="113">
        <f>IF(C17="","",AF17*100000000+AH17*10000-AI17)</f>
        <v>305349849</v>
      </c>
      <c r="AK17" s="108">
        <f>IF(C17="","",RANK(AJ$11:AJ$34,AJ$11:AJ$34))</f>
        <v>2</v>
      </c>
      <c r="AL17" s="113">
        <f>MAX(D17:AA17)</f>
        <v>0</v>
      </c>
    </row>
    <row r="18" spans="1:55" s="11" customFormat="1" ht="24" customHeight="1">
      <c r="A18" s="110"/>
      <c r="B18" s="146"/>
      <c r="C18" s="147"/>
      <c r="D18" s="119" t="s">
        <v>78</v>
      </c>
      <c r="E18" s="120"/>
      <c r="F18" s="119">
        <v>82</v>
      </c>
      <c r="G18" s="120"/>
      <c r="H18" s="119" t="s">
        <v>79</v>
      </c>
      <c r="I18" s="120"/>
      <c r="J18" s="115"/>
      <c r="K18" s="116"/>
      <c r="L18" s="119" t="s">
        <v>79</v>
      </c>
      <c r="M18" s="120"/>
      <c r="N18" s="119">
        <v>93</v>
      </c>
      <c r="O18" s="120"/>
      <c r="P18" s="119"/>
      <c r="Q18" s="120"/>
      <c r="R18" s="119"/>
      <c r="S18" s="120"/>
      <c r="T18" s="119"/>
      <c r="U18" s="120"/>
      <c r="V18" s="119"/>
      <c r="W18" s="120"/>
      <c r="X18" s="119"/>
      <c r="Y18" s="120"/>
      <c r="Z18" s="119"/>
      <c r="AA18" s="120"/>
      <c r="AB18" s="119"/>
      <c r="AC18" s="120"/>
      <c r="AD18" s="119"/>
      <c r="AE18" s="120"/>
      <c r="AF18" s="118"/>
      <c r="AG18" s="109"/>
      <c r="AH18" s="109"/>
      <c r="AI18" s="125"/>
      <c r="AJ18" s="114"/>
      <c r="AK18" s="128"/>
      <c r="AL18" s="125"/>
      <c r="AN18" s="11">
        <f>AF17</f>
        <v>3</v>
      </c>
      <c r="AO18" s="11">
        <f>AG17</f>
        <v>2</v>
      </c>
      <c r="AP18" s="11">
        <f>AH17</f>
        <v>535</v>
      </c>
      <c r="BA18" s="11">
        <f>AF17</f>
        <v>3</v>
      </c>
      <c r="BB18" s="11">
        <f>AG17</f>
        <v>2</v>
      </c>
      <c r="BC18" s="11">
        <f>AH17</f>
        <v>535</v>
      </c>
    </row>
    <row r="19" spans="1:55" s="12" customFormat="1" ht="11.25" customHeight="1">
      <c r="A19" s="110"/>
      <c r="B19" s="146">
        <v>5</v>
      </c>
      <c r="C19" s="133" t="str">
        <f>二次予選組合せ表!B17</f>
        <v>植田　慎也</v>
      </c>
      <c r="D19" s="20"/>
      <c r="E19" s="19"/>
      <c r="F19" s="18"/>
      <c r="G19" s="17"/>
      <c r="H19" s="18"/>
      <c r="I19" s="17"/>
      <c r="J19" s="18"/>
      <c r="K19" s="17"/>
      <c r="L19" s="14"/>
      <c r="M19" s="13"/>
      <c r="N19" s="18"/>
      <c r="O19" s="17"/>
      <c r="P19" s="18"/>
      <c r="Q19" s="17"/>
      <c r="R19" s="18"/>
      <c r="S19" s="17"/>
      <c r="T19" s="18"/>
      <c r="U19" s="17"/>
      <c r="V19" s="18"/>
      <c r="W19" s="17"/>
      <c r="X19" s="18"/>
      <c r="Y19" s="17"/>
      <c r="Z19" s="18"/>
      <c r="AA19" s="17"/>
      <c r="AB19" s="18"/>
      <c r="AC19" s="17"/>
      <c r="AD19" s="18"/>
      <c r="AE19" s="17"/>
      <c r="AF19" s="117">
        <f>IF(C19="","",COUNTIF(D20:AA20,AF$10))</f>
        <v>2</v>
      </c>
      <c r="AG19" s="108">
        <f>IF(C19="","",COUNTIF(D20:AA20,"&gt;=0"))</f>
        <v>3</v>
      </c>
      <c r="AH19" s="108">
        <f>SUM(D20:K20,N20:AE20)+(概要設定!B6)*AF19</f>
        <v>419</v>
      </c>
      <c r="AI19" s="113">
        <f>SUM(L12,L14,L16,L18,L22,L24,L26,L28,L30,L32,L34,L36,L38,)</f>
        <v>32</v>
      </c>
      <c r="AJ19" s="113">
        <f>IF(C19="","",AF19*100000000+AH19*10000-AI19)</f>
        <v>204189968</v>
      </c>
      <c r="AK19" s="108">
        <f>IF(C19="","",RANK(AJ$11:AJ$34,AJ$11:AJ$34))</f>
        <v>4</v>
      </c>
      <c r="AL19" s="113">
        <f>MAX(D19:AA19)</f>
        <v>0</v>
      </c>
    </row>
    <row r="20" spans="1:55" s="11" customFormat="1" ht="24" customHeight="1">
      <c r="A20" s="110"/>
      <c r="B20" s="146"/>
      <c r="C20" s="147"/>
      <c r="D20" s="119">
        <v>25</v>
      </c>
      <c r="E20" s="120"/>
      <c r="F20" s="119">
        <v>52</v>
      </c>
      <c r="G20" s="120"/>
      <c r="H20" s="119" t="s">
        <v>78</v>
      </c>
      <c r="I20" s="120"/>
      <c r="J20" s="119">
        <v>102</v>
      </c>
      <c r="K20" s="120"/>
      <c r="L20" s="115"/>
      <c r="M20" s="116"/>
      <c r="N20" s="119" t="s">
        <v>79</v>
      </c>
      <c r="O20" s="120"/>
      <c r="P20" s="119"/>
      <c r="Q20" s="120"/>
      <c r="R20" s="119"/>
      <c r="S20" s="120"/>
      <c r="T20" s="119"/>
      <c r="U20" s="120"/>
      <c r="V20" s="119"/>
      <c r="W20" s="120"/>
      <c r="X20" s="119"/>
      <c r="Y20" s="120"/>
      <c r="Z20" s="119"/>
      <c r="AA20" s="120"/>
      <c r="AB20" s="119"/>
      <c r="AC20" s="120"/>
      <c r="AD20" s="119"/>
      <c r="AE20" s="120"/>
      <c r="AF20" s="118"/>
      <c r="AG20" s="109"/>
      <c r="AH20" s="109"/>
      <c r="AI20" s="125"/>
      <c r="AJ20" s="114"/>
      <c r="AK20" s="128"/>
      <c r="AL20" s="125"/>
      <c r="AN20" s="11">
        <f>AF19</f>
        <v>2</v>
      </c>
      <c r="AO20" s="11">
        <f>AG19</f>
        <v>3</v>
      </c>
      <c r="AP20" s="11">
        <f>AH19</f>
        <v>419</v>
      </c>
      <c r="BA20" s="11">
        <f>AF19</f>
        <v>2</v>
      </c>
      <c r="BB20" s="11">
        <f>AG19</f>
        <v>3</v>
      </c>
      <c r="BC20" s="11">
        <f>AH19</f>
        <v>419</v>
      </c>
    </row>
    <row r="21" spans="1:55" s="12" customFormat="1" ht="11.25" customHeight="1">
      <c r="A21" s="110"/>
      <c r="B21" s="146">
        <v>6</v>
      </c>
      <c r="C21" s="133" t="str">
        <f>二次予選組合せ表!B18</f>
        <v>岩本　剛</v>
      </c>
      <c r="D21" s="20"/>
      <c r="E21" s="19"/>
      <c r="F21" s="18"/>
      <c r="G21" s="17"/>
      <c r="H21" s="18"/>
      <c r="I21" s="17"/>
      <c r="J21" s="18"/>
      <c r="K21" s="17"/>
      <c r="L21" s="18"/>
      <c r="M21" s="17"/>
      <c r="N21" s="14"/>
      <c r="O21" s="13"/>
      <c r="P21" s="18"/>
      <c r="Q21" s="17"/>
      <c r="R21" s="18"/>
      <c r="S21" s="17"/>
      <c r="T21" s="18"/>
      <c r="U21" s="17"/>
      <c r="V21" s="18"/>
      <c r="W21" s="17"/>
      <c r="X21" s="18"/>
      <c r="Y21" s="17"/>
      <c r="Z21" s="18"/>
      <c r="AA21" s="17"/>
      <c r="AB21" s="18"/>
      <c r="AC21" s="17"/>
      <c r="AD21" s="18"/>
      <c r="AE21" s="17"/>
      <c r="AF21" s="117">
        <f>IF(C21="","",COUNTIF(D22:AA22,AF$10))</f>
        <v>3</v>
      </c>
      <c r="AG21" s="108">
        <f>IF(C21="","",COUNTIF(D22:AA22,"&gt;=0"))</f>
        <v>2</v>
      </c>
      <c r="AH21" s="108">
        <f>SUM(D22:M22,P22:AE22)+(概要設定!B6)*AF21</f>
        <v>410</v>
      </c>
      <c r="AI21" s="113">
        <f>SUM(N12,N14,N16,N18,N20,N24,N26,N28,N30,N32,N34,N36,N38,)</f>
        <v>145</v>
      </c>
      <c r="AJ21" s="113">
        <f>IF(C21="","",AF21*100000000+AH21*10000-AI21)</f>
        <v>304099855</v>
      </c>
      <c r="AK21" s="108">
        <f>IF(C21="","",RANK(AJ$11:AJ$34,AJ$11:AJ$34))</f>
        <v>3</v>
      </c>
      <c r="AL21" s="113">
        <f>MAX(D21:AA21)</f>
        <v>0</v>
      </c>
    </row>
    <row r="22" spans="1:55" s="11" customFormat="1" ht="24" customHeight="1">
      <c r="A22" s="110"/>
      <c r="B22" s="146"/>
      <c r="C22" s="147"/>
      <c r="D22" s="119" t="s">
        <v>79</v>
      </c>
      <c r="E22" s="120"/>
      <c r="F22" s="119" t="s">
        <v>78</v>
      </c>
      <c r="G22" s="120"/>
      <c r="H22" s="119">
        <v>18</v>
      </c>
      <c r="I22" s="120"/>
      <c r="J22" s="119" t="s">
        <v>78</v>
      </c>
      <c r="K22" s="120"/>
      <c r="L22" s="119">
        <v>32</v>
      </c>
      <c r="M22" s="120"/>
      <c r="N22" s="115"/>
      <c r="O22" s="116"/>
      <c r="P22" s="119"/>
      <c r="Q22" s="120"/>
      <c r="R22" s="119"/>
      <c r="S22" s="120"/>
      <c r="T22" s="119"/>
      <c r="U22" s="120"/>
      <c r="V22" s="129"/>
      <c r="W22" s="130"/>
      <c r="X22" s="119"/>
      <c r="Y22" s="120"/>
      <c r="Z22" s="119"/>
      <c r="AA22" s="120"/>
      <c r="AB22" s="119"/>
      <c r="AC22" s="120"/>
      <c r="AD22" s="119"/>
      <c r="AE22" s="120"/>
      <c r="AF22" s="118"/>
      <c r="AG22" s="109"/>
      <c r="AH22" s="109"/>
      <c r="AI22" s="125"/>
      <c r="AJ22" s="114"/>
      <c r="AK22" s="128"/>
      <c r="AL22" s="125"/>
      <c r="AN22" s="11">
        <f>AF21</f>
        <v>3</v>
      </c>
      <c r="AO22" s="11">
        <f>AG21</f>
        <v>2</v>
      </c>
      <c r="AP22" s="11">
        <f>AH21</f>
        <v>410</v>
      </c>
      <c r="BA22" s="11">
        <f>AF21</f>
        <v>3</v>
      </c>
      <c r="BB22" s="11">
        <f>AG21</f>
        <v>2</v>
      </c>
      <c r="BC22" s="11">
        <f>AH21</f>
        <v>410</v>
      </c>
    </row>
    <row r="23" spans="1:55" s="12" customFormat="1" ht="11.25" customHeight="1">
      <c r="A23" s="110"/>
      <c r="B23" s="112"/>
      <c r="C23" s="131"/>
      <c r="D23" s="20"/>
      <c r="E23" s="19"/>
      <c r="F23" s="18"/>
      <c r="G23" s="17"/>
      <c r="H23" s="18"/>
      <c r="I23" s="17"/>
      <c r="J23" s="18"/>
      <c r="K23" s="17"/>
      <c r="L23" s="18"/>
      <c r="M23" s="17"/>
      <c r="N23" s="18"/>
      <c r="O23" s="17"/>
      <c r="P23" s="14"/>
      <c r="Q23" s="13"/>
      <c r="R23" s="18"/>
      <c r="S23" s="17"/>
      <c r="T23" s="18"/>
      <c r="U23" s="17"/>
      <c r="V23" s="18"/>
      <c r="W23" s="17"/>
      <c r="X23" s="18"/>
      <c r="Y23" s="17"/>
      <c r="Z23" s="18"/>
      <c r="AA23" s="17"/>
      <c r="AB23" s="18"/>
      <c r="AC23" s="17"/>
      <c r="AD23" s="18"/>
      <c r="AE23" s="17"/>
      <c r="AF23" s="117" t="str">
        <f>IF(C23="","",COUNTIF(D24:AA24,AF$10))</f>
        <v/>
      </c>
      <c r="AG23" s="108" t="str">
        <f>IF(C23="","",COUNTIF(D24:AA24,"&gt;=0"))</f>
        <v/>
      </c>
      <c r="AH23" s="108" t="e">
        <f>SUM(D24:O24,R24:AE24)+(概要設定!B6)*AF23</f>
        <v>#VALUE!</v>
      </c>
      <c r="AI23" s="113">
        <f>SUM(P12,P14,P16,P18,P20,P22,P26,P28,P30,P32,P34,P36,P38,)</f>
        <v>0</v>
      </c>
      <c r="AJ23" s="113" t="str">
        <f>IF(C23="","",AF23*100000000+AH23*10000-AI23)</f>
        <v/>
      </c>
      <c r="AK23" s="108" t="str">
        <f>IF(C23="","",RANK(AJ$11:AJ$34,AJ$11:AJ$34))</f>
        <v/>
      </c>
      <c r="AL23" s="113">
        <f>MAX(D23:AA23)</f>
        <v>0</v>
      </c>
    </row>
    <row r="24" spans="1:55" s="11" customFormat="1" ht="24" customHeight="1">
      <c r="A24" s="110"/>
      <c r="B24" s="112"/>
      <c r="C24" s="132"/>
      <c r="D24" s="119"/>
      <c r="E24" s="120"/>
      <c r="F24" s="119"/>
      <c r="G24" s="120"/>
      <c r="H24" s="119"/>
      <c r="I24" s="120"/>
      <c r="J24" s="119"/>
      <c r="K24" s="120"/>
      <c r="L24" s="119"/>
      <c r="M24" s="120"/>
      <c r="N24" s="119"/>
      <c r="O24" s="120"/>
      <c r="P24" s="115"/>
      <c r="Q24" s="116"/>
      <c r="R24" s="119"/>
      <c r="S24" s="120"/>
      <c r="T24" s="129"/>
      <c r="U24" s="130"/>
      <c r="V24" s="119"/>
      <c r="W24" s="120"/>
      <c r="X24" s="119"/>
      <c r="Y24" s="120"/>
      <c r="Z24" s="119"/>
      <c r="AA24" s="120"/>
      <c r="AB24" s="119"/>
      <c r="AC24" s="120"/>
      <c r="AD24" s="119"/>
      <c r="AE24" s="120"/>
      <c r="AF24" s="118"/>
      <c r="AG24" s="109"/>
      <c r="AH24" s="109"/>
      <c r="AI24" s="125"/>
      <c r="AJ24" s="114"/>
      <c r="AK24" s="128"/>
      <c r="AL24" s="125"/>
    </row>
    <row r="25" spans="1:55" s="12" customFormat="1" ht="11.25" customHeight="1">
      <c r="A25" s="110"/>
      <c r="B25" s="112"/>
      <c r="C25" s="131"/>
      <c r="D25" s="20"/>
      <c r="E25" s="19"/>
      <c r="F25" s="18"/>
      <c r="G25" s="17"/>
      <c r="H25" s="18"/>
      <c r="I25" s="17"/>
      <c r="J25" s="18"/>
      <c r="K25" s="17"/>
      <c r="L25" s="18"/>
      <c r="M25" s="17"/>
      <c r="N25" s="18"/>
      <c r="O25" s="17"/>
      <c r="P25" s="18"/>
      <c r="Q25" s="17"/>
      <c r="R25" s="14"/>
      <c r="S25" s="13"/>
      <c r="T25" s="18"/>
      <c r="U25" s="17"/>
      <c r="V25" s="18"/>
      <c r="W25" s="17"/>
      <c r="X25" s="18"/>
      <c r="Y25" s="17"/>
      <c r="Z25" s="18"/>
      <c r="AA25" s="17"/>
      <c r="AB25" s="18"/>
      <c r="AC25" s="17"/>
      <c r="AD25" s="18"/>
      <c r="AE25" s="17"/>
      <c r="AF25" s="117" t="str">
        <f>IF(C25="","",COUNTIF(D26:AA26,AF$10))</f>
        <v/>
      </c>
      <c r="AG25" s="108" t="str">
        <f>IF(C25="","",COUNTIF(D26:AA26,"&gt;=0"))</f>
        <v/>
      </c>
      <c r="AH25" s="108" t="e">
        <f>SUM(D26:Q26,T26:AE26)+(概要設定!B6)*AF25</f>
        <v>#VALUE!</v>
      </c>
      <c r="AI25" s="113">
        <f>SUM(R12,R14,R16,R18,R20,R22,R24,R28,R30,R32,R34,R36,R38,)</f>
        <v>0</v>
      </c>
      <c r="AJ25" s="113" t="str">
        <f>IF(C25="","",AF25*100000000+AH25*10000-AI25)</f>
        <v/>
      </c>
      <c r="AK25" s="108" t="str">
        <f>IF(C25="","",RANK(AJ$11:AJ$34,AJ$11:AJ$34))</f>
        <v/>
      </c>
      <c r="AL25" s="113">
        <f>MAX(D25:AA25)</f>
        <v>0</v>
      </c>
    </row>
    <row r="26" spans="1:55" s="11" customFormat="1" ht="24" customHeight="1">
      <c r="A26" s="110"/>
      <c r="B26" s="112"/>
      <c r="C26" s="132"/>
      <c r="D26" s="119"/>
      <c r="E26" s="120"/>
      <c r="F26" s="119"/>
      <c r="G26" s="120"/>
      <c r="H26" s="119"/>
      <c r="I26" s="120"/>
      <c r="J26" s="119"/>
      <c r="K26" s="120"/>
      <c r="L26" s="119"/>
      <c r="M26" s="120"/>
      <c r="N26" s="119"/>
      <c r="O26" s="120"/>
      <c r="P26" s="119"/>
      <c r="Q26" s="120"/>
      <c r="R26" s="115"/>
      <c r="S26" s="116"/>
      <c r="T26" s="119"/>
      <c r="U26" s="120"/>
      <c r="V26" s="119"/>
      <c r="W26" s="120"/>
      <c r="X26" s="119"/>
      <c r="Y26" s="120"/>
      <c r="Z26" s="119"/>
      <c r="AA26" s="120"/>
      <c r="AB26" s="119"/>
      <c r="AC26" s="120"/>
      <c r="AD26" s="119"/>
      <c r="AE26" s="120"/>
      <c r="AF26" s="118"/>
      <c r="AG26" s="109"/>
      <c r="AH26" s="109"/>
      <c r="AI26" s="125"/>
      <c r="AJ26" s="114"/>
      <c r="AK26" s="128"/>
      <c r="AL26" s="125"/>
    </row>
    <row r="27" spans="1:55" s="12" customFormat="1" ht="11.25" customHeight="1">
      <c r="A27" s="110"/>
      <c r="B27" s="112"/>
      <c r="C27" s="131"/>
      <c r="D27" s="20"/>
      <c r="E27" s="19"/>
      <c r="F27" s="18"/>
      <c r="G27" s="17"/>
      <c r="H27" s="18"/>
      <c r="I27" s="17"/>
      <c r="J27" s="18"/>
      <c r="K27" s="17"/>
      <c r="L27" s="18"/>
      <c r="M27" s="17"/>
      <c r="N27" s="18"/>
      <c r="O27" s="17"/>
      <c r="P27" s="18"/>
      <c r="Q27" s="17"/>
      <c r="R27" s="18"/>
      <c r="S27" s="17"/>
      <c r="T27" s="14"/>
      <c r="U27" s="13"/>
      <c r="V27" s="18"/>
      <c r="W27" s="17"/>
      <c r="X27" s="18"/>
      <c r="Y27" s="17"/>
      <c r="Z27" s="18"/>
      <c r="AA27" s="17"/>
      <c r="AB27" s="18"/>
      <c r="AC27" s="17"/>
      <c r="AD27" s="18"/>
      <c r="AE27" s="17"/>
      <c r="AF27" s="117" t="str">
        <f>IF(C27="","",COUNTIF(D28:AA28,AF$10))</f>
        <v/>
      </c>
      <c r="AG27" s="108" t="str">
        <f>IF(C27="","",COUNTIF(D28:AA28,"&gt;=0"))</f>
        <v/>
      </c>
      <c r="AH27" s="108" t="e">
        <f>SUM(D28:S28,V28:AE28)+(概要設定!B6)*AF27</f>
        <v>#VALUE!</v>
      </c>
      <c r="AI27" s="113">
        <f>SUM(T12,T14,T16,T18,T20,T22,T24,T26,T30,T32,T34,T36,T38,)</f>
        <v>0</v>
      </c>
      <c r="AJ27" s="113" t="str">
        <f>IF(C27="","",AF27*100000000+AH27*10000-AI27)</f>
        <v/>
      </c>
      <c r="AK27" s="108" t="str">
        <f>IF(C27="","",RANK(AJ$11:AJ$34,AJ$11:AJ$34))</f>
        <v/>
      </c>
      <c r="AL27" s="113">
        <f>MAX(D27:AA27)</f>
        <v>0</v>
      </c>
    </row>
    <row r="28" spans="1:55" s="11" customFormat="1" ht="24" customHeight="1">
      <c r="A28" s="110"/>
      <c r="B28" s="112"/>
      <c r="C28" s="132"/>
      <c r="D28" s="119"/>
      <c r="E28" s="120"/>
      <c r="F28" s="119"/>
      <c r="G28" s="120"/>
      <c r="H28" s="119"/>
      <c r="I28" s="120"/>
      <c r="J28" s="119"/>
      <c r="K28" s="120"/>
      <c r="L28" s="119"/>
      <c r="M28" s="120"/>
      <c r="N28" s="119"/>
      <c r="O28" s="120"/>
      <c r="P28" s="129"/>
      <c r="Q28" s="130"/>
      <c r="R28" s="119"/>
      <c r="S28" s="120"/>
      <c r="T28" s="115"/>
      <c r="U28" s="116"/>
      <c r="V28" s="119"/>
      <c r="W28" s="120"/>
      <c r="X28" s="119"/>
      <c r="Y28" s="120"/>
      <c r="Z28" s="119"/>
      <c r="AA28" s="120"/>
      <c r="AB28" s="119"/>
      <c r="AC28" s="120"/>
      <c r="AD28" s="119"/>
      <c r="AE28" s="120"/>
      <c r="AF28" s="118"/>
      <c r="AG28" s="109"/>
      <c r="AH28" s="109"/>
      <c r="AI28" s="125"/>
      <c r="AJ28" s="114"/>
      <c r="AK28" s="128"/>
      <c r="AL28" s="125"/>
    </row>
    <row r="29" spans="1:55" s="12" customFormat="1" ht="11.25" customHeight="1">
      <c r="A29" s="110"/>
      <c r="B29" s="112"/>
      <c r="C29" s="131"/>
      <c r="D29" s="20"/>
      <c r="E29" s="19"/>
      <c r="F29" s="18"/>
      <c r="G29" s="17"/>
      <c r="H29" s="18"/>
      <c r="I29" s="17"/>
      <c r="J29" s="18"/>
      <c r="K29" s="17"/>
      <c r="L29" s="18"/>
      <c r="M29" s="17"/>
      <c r="N29" s="18"/>
      <c r="O29" s="17"/>
      <c r="P29" s="18"/>
      <c r="Q29" s="17"/>
      <c r="R29" s="18"/>
      <c r="S29" s="17"/>
      <c r="T29" s="18"/>
      <c r="U29" s="17"/>
      <c r="V29" s="14"/>
      <c r="W29" s="13"/>
      <c r="X29" s="18"/>
      <c r="Y29" s="17"/>
      <c r="Z29" s="18"/>
      <c r="AA29" s="17"/>
      <c r="AB29" s="18"/>
      <c r="AC29" s="17"/>
      <c r="AD29" s="18"/>
      <c r="AE29" s="17"/>
      <c r="AF29" s="117" t="str">
        <f>IF(C29="","",COUNTIF(D30:AA30,AF$10))</f>
        <v/>
      </c>
      <c r="AG29" s="108" t="str">
        <f>IF(C29="","",COUNTIF(D30:AA30,"&gt;=0"))</f>
        <v/>
      </c>
      <c r="AH29" s="108" t="e">
        <f>SUM(D30:U30,X30:AE30)+(概要設定!B6)*AF29</f>
        <v>#VALUE!</v>
      </c>
      <c r="AI29" s="113">
        <f>SUM(V12,V14,V16,V18,V20,V22,V24,V26,V28,V32,V34,V36,V38)</f>
        <v>0</v>
      </c>
      <c r="AJ29" s="113" t="str">
        <f>IF(C29="","",AF29*100000000+AH29*10000-AI29)</f>
        <v/>
      </c>
      <c r="AK29" s="108" t="str">
        <f>IF(C29="","",RANK(AJ$11:AJ$34,AJ$11:AJ$34))</f>
        <v/>
      </c>
      <c r="AL29" s="113">
        <f>MAX(D29:AA29)</f>
        <v>0</v>
      </c>
    </row>
    <row r="30" spans="1:55" s="11" customFormat="1" ht="24" customHeight="1">
      <c r="A30" s="110"/>
      <c r="B30" s="112"/>
      <c r="C30" s="132"/>
      <c r="D30" s="119"/>
      <c r="E30" s="120"/>
      <c r="F30" s="119"/>
      <c r="G30" s="120"/>
      <c r="H30" s="119"/>
      <c r="I30" s="120"/>
      <c r="J30" s="119"/>
      <c r="K30" s="120"/>
      <c r="L30" s="119"/>
      <c r="M30" s="120"/>
      <c r="N30" s="129"/>
      <c r="O30" s="130"/>
      <c r="P30" s="119"/>
      <c r="Q30" s="120"/>
      <c r="R30" s="119"/>
      <c r="S30" s="120"/>
      <c r="T30" s="119"/>
      <c r="U30" s="120"/>
      <c r="V30" s="115"/>
      <c r="W30" s="116"/>
      <c r="X30" s="119"/>
      <c r="Y30" s="120"/>
      <c r="Z30" s="119"/>
      <c r="AA30" s="120"/>
      <c r="AB30" s="119"/>
      <c r="AC30" s="120"/>
      <c r="AD30" s="119"/>
      <c r="AE30" s="120"/>
      <c r="AF30" s="118"/>
      <c r="AG30" s="109"/>
      <c r="AH30" s="109"/>
      <c r="AI30" s="125"/>
      <c r="AJ30" s="114"/>
      <c r="AK30" s="128"/>
      <c r="AL30" s="125"/>
    </row>
    <row r="31" spans="1:55" s="12" customFormat="1" ht="11.25" customHeight="1">
      <c r="A31" s="110"/>
      <c r="B31" s="112"/>
      <c r="C31" s="131"/>
      <c r="D31" s="20"/>
      <c r="E31" s="19"/>
      <c r="F31" s="18"/>
      <c r="G31" s="17"/>
      <c r="H31" s="18"/>
      <c r="I31" s="17"/>
      <c r="J31" s="18"/>
      <c r="K31" s="17"/>
      <c r="L31" s="18"/>
      <c r="M31" s="17"/>
      <c r="N31" s="18"/>
      <c r="O31" s="17"/>
      <c r="P31" s="18"/>
      <c r="Q31" s="17"/>
      <c r="R31" s="18"/>
      <c r="S31" s="17"/>
      <c r="T31" s="18"/>
      <c r="U31" s="17"/>
      <c r="V31" s="18"/>
      <c r="W31" s="17"/>
      <c r="X31" s="14"/>
      <c r="Y31" s="13"/>
      <c r="Z31" s="18"/>
      <c r="AA31" s="17"/>
      <c r="AB31" s="18"/>
      <c r="AC31" s="17"/>
      <c r="AD31" s="18"/>
      <c r="AE31" s="17"/>
      <c r="AF31" s="117" t="str">
        <f>IF(C31="","",COUNTIF(D32:AA32,AF$10))</f>
        <v/>
      </c>
      <c r="AG31" s="108" t="str">
        <f>IF(C31="","",COUNTIF(D32:AA32,"&gt;=0"))</f>
        <v/>
      </c>
      <c r="AH31" s="108" t="e">
        <f>SUM(D32:W32,Z32:AE32)+(概要設定!B6)*AF31</f>
        <v>#VALUE!</v>
      </c>
      <c r="AI31" s="113">
        <f>SUM(X12,X14,X16,X18,X20,X22,X24,X26,X28,X30,X34,X36,X38,)</f>
        <v>0</v>
      </c>
      <c r="AJ31" s="113" t="str">
        <f>IF(C31="","",AF31*100000000+AH31*10000-AI31)</f>
        <v/>
      </c>
      <c r="AK31" s="108" t="str">
        <f>IF(C31="","",RANK(AJ$11:AJ$34,AJ$11:AJ$34))</f>
        <v/>
      </c>
      <c r="AL31" s="113">
        <f>MAX(D31:AA31)</f>
        <v>0</v>
      </c>
    </row>
    <row r="32" spans="1:55" s="11" customFormat="1" ht="24" customHeight="1">
      <c r="A32" s="110"/>
      <c r="B32" s="112"/>
      <c r="C32" s="132"/>
      <c r="D32" s="119"/>
      <c r="E32" s="120"/>
      <c r="F32" s="119"/>
      <c r="G32" s="120"/>
      <c r="H32" s="119"/>
      <c r="I32" s="120"/>
      <c r="J32" s="119"/>
      <c r="K32" s="120"/>
      <c r="L32" s="119"/>
      <c r="M32" s="120"/>
      <c r="N32" s="119"/>
      <c r="O32" s="120"/>
      <c r="P32" s="119"/>
      <c r="Q32" s="120"/>
      <c r="R32" s="119"/>
      <c r="S32" s="120"/>
      <c r="T32" s="129"/>
      <c r="U32" s="130"/>
      <c r="V32" s="129"/>
      <c r="W32" s="130"/>
      <c r="X32" s="115"/>
      <c r="Y32" s="116"/>
      <c r="Z32" s="129"/>
      <c r="AA32" s="130"/>
      <c r="AB32" s="129"/>
      <c r="AC32" s="130"/>
      <c r="AD32" s="129"/>
      <c r="AE32" s="130"/>
      <c r="AF32" s="118"/>
      <c r="AG32" s="109"/>
      <c r="AH32" s="109"/>
      <c r="AI32" s="125"/>
      <c r="AJ32" s="114"/>
      <c r="AK32" s="128"/>
      <c r="AL32" s="125"/>
    </row>
    <row r="33" spans="1:42" s="12" customFormat="1" ht="11.25" customHeight="1">
      <c r="A33" s="110"/>
      <c r="B33" s="112"/>
      <c r="C33" s="131"/>
      <c r="D33" s="20"/>
      <c r="E33" s="19"/>
      <c r="F33" s="18"/>
      <c r="G33" s="17"/>
      <c r="H33" s="18"/>
      <c r="I33" s="17"/>
      <c r="J33" s="18"/>
      <c r="K33" s="17"/>
      <c r="L33" s="18"/>
      <c r="M33" s="17"/>
      <c r="N33" s="18"/>
      <c r="O33" s="17"/>
      <c r="P33" s="18"/>
      <c r="Q33" s="17"/>
      <c r="R33" s="18"/>
      <c r="S33" s="17"/>
      <c r="T33" s="16"/>
      <c r="U33" s="15"/>
      <c r="V33" s="16"/>
      <c r="W33" s="15"/>
      <c r="X33" s="16"/>
      <c r="Y33" s="15"/>
      <c r="Z33" s="14"/>
      <c r="AA33" s="13"/>
      <c r="AB33" s="18"/>
      <c r="AC33" s="17"/>
      <c r="AD33" s="18"/>
      <c r="AE33" s="17"/>
      <c r="AF33" s="117" t="str">
        <f>IF(C33="","",COUNTIF(D34:AA34,AF$10))</f>
        <v/>
      </c>
      <c r="AG33" s="108" t="str">
        <f>IF(C33="","",COUNTIF(D34:AA34,"&gt;=0"))</f>
        <v/>
      </c>
      <c r="AH33" s="108" t="e">
        <f>SUM(D34:Y34,AB34:AE34)+(概要設定!B6)*AF33</f>
        <v>#VALUE!</v>
      </c>
      <c r="AI33" s="113">
        <f>SUM(Z12,Z14,Z16,Z18,Z20,Z22,Z24,Z26,,Z28,Z30,Z32,Z36,Z38,)</f>
        <v>0</v>
      </c>
      <c r="AJ33" s="113" t="str">
        <f>IF(C33="","",AF33*100000000+AH33*10000-AI33)</f>
        <v/>
      </c>
      <c r="AK33" s="108" t="str">
        <f>IF(C33="","",RANK(AJ$11:AJ$34,AJ$11:AJ$34))</f>
        <v/>
      </c>
      <c r="AL33" s="113">
        <f>MAX(D33:AA33)</f>
        <v>0</v>
      </c>
    </row>
    <row r="34" spans="1:42" s="11" customFormat="1" ht="24" customHeight="1">
      <c r="A34" s="110"/>
      <c r="B34" s="112"/>
      <c r="C34" s="132"/>
      <c r="D34" s="119"/>
      <c r="E34" s="120"/>
      <c r="F34" s="119"/>
      <c r="G34" s="120"/>
      <c r="H34" s="119"/>
      <c r="I34" s="120"/>
      <c r="J34" s="119"/>
      <c r="K34" s="120"/>
      <c r="L34" s="119"/>
      <c r="M34" s="120"/>
      <c r="N34" s="119"/>
      <c r="O34" s="120"/>
      <c r="P34" s="119"/>
      <c r="Q34" s="120"/>
      <c r="R34" s="119"/>
      <c r="S34" s="120"/>
      <c r="T34" s="129"/>
      <c r="U34" s="130"/>
      <c r="V34" s="129"/>
      <c r="W34" s="130"/>
      <c r="X34" s="129"/>
      <c r="Y34" s="130"/>
      <c r="Z34" s="115"/>
      <c r="AA34" s="116"/>
      <c r="AB34" s="129"/>
      <c r="AC34" s="130"/>
      <c r="AD34" s="129"/>
      <c r="AE34" s="130"/>
      <c r="AF34" s="118"/>
      <c r="AG34" s="109"/>
      <c r="AH34" s="109"/>
      <c r="AI34" s="125"/>
      <c r="AJ34" s="114"/>
      <c r="AK34" s="128"/>
      <c r="AL34" s="125"/>
    </row>
    <row r="35" spans="1:42" s="12" customFormat="1" ht="11.25" customHeight="1">
      <c r="A35" s="110"/>
      <c r="B35" s="112"/>
      <c r="C35" s="131"/>
      <c r="D35" s="20"/>
      <c r="E35" s="19"/>
      <c r="F35" s="18"/>
      <c r="G35" s="17"/>
      <c r="H35" s="18"/>
      <c r="I35" s="17"/>
      <c r="J35" s="18"/>
      <c r="K35" s="17"/>
      <c r="L35" s="18"/>
      <c r="M35" s="17"/>
      <c r="N35" s="18"/>
      <c r="O35" s="17"/>
      <c r="P35" s="18"/>
      <c r="Q35" s="17"/>
      <c r="R35" s="18"/>
      <c r="S35" s="17"/>
      <c r="T35" s="16"/>
      <c r="U35" s="15"/>
      <c r="V35" s="16"/>
      <c r="W35" s="15"/>
      <c r="X35" s="16"/>
      <c r="Y35" s="15"/>
      <c r="Z35" s="16"/>
      <c r="AA35" s="15"/>
      <c r="AB35" s="14"/>
      <c r="AC35" s="13"/>
      <c r="AD35" s="18"/>
      <c r="AE35" s="17"/>
      <c r="AF35" s="117" t="str">
        <f>IF(C35="","",COUNTIF(D36:AA36,AF$10))</f>
        <v/>
      </c>
      <c r="AG35" s="108" t="str">
        <f>IF(C35="","",COUNTIF(D36:AA36,"&gt;=0"))</f>
        <v/>
      </c>
      <c r="AH35" s="108" t="e">
        <f>SUM(D36:AA36,AD36)+(概要設定!B6)*AF35</f>
        <v>#VALUE!</v>
      </c>
      <c r="AI35" s="113">
        <f>SUM(AB12,AB14,AB16,AB18,AB20,AB22,AB24,AB26,AB28,AB30,AB32,AB34,AB38,)</f>
        <v>0</v>
      </c>
      <c r="AJ35" s="113" t="str">
        <f>IF(C35="","",AF35*100000000+AH35*10000-AI35)</f>
        <v/>
      </c>
      <c r="AK35" s="108" t="str">
        <f>IF(C35="","",RANK(AJ$11:AJ$34,AJ$11:AJ$34))</f>
        <v/>
      </c>
      <c r="AL35" s="113">
        <f>MAX(D35:AA35)</f>
        <v>0</v>
      </c>
    </row>
    <row r="36" spans="1:42" s="11" customFormat="1" ht="24" customHeight="1">
      <c r="A36" s="110"/>
      <c r="B36" s="112"/>
      <c r="C36" s="132"/>
      <c r="D36" s="119"/>
      <c r="E36" s="120"/>
      <c r="F36" s="119"/>
      <c r="G36" s="120"/>
      <c r="H36" s="119"/>
      <c r="I36" s="120"/>
      <c r="J36" s="119"/>
      <c r="K36" s="120"/>
      <c r="L36" s="119"/>
      <c r="M36" s="120"/>
      <c r="N36" s="119"/>
      <c r="O36" s="120"/>
      <c r="P36" s="119"/>
      <c r="Q36" s="120"/>
      <c r="R36" s="119"/>
      <c r="S36" s="120"/>
      <c r="T36" s="129"/>
      <c r="U36" s="130"/>
      <c r="V36" s="129"/>
      <c r="W36" s="130"/>
      <c r="X36" s="129"/>
      <c r="Y36" s="130"/>
      <c r="Z36" s="129"/>
      <c r="AA36" s="130"/>
      <c r="AB36" s="115"/>
      <c r="AC36" s="116"/>
      <c r="AD36" s="119"/>
      <c r="AE36" s="120"/>
      <c r="AF36" s="118"/>
      <c r="AG36" s="109"/>
      <c r="AH36" s="109"/>
      <c r="AI36" s="125"/>
      <c r="AJ36" s="114"/>
      <c r="AK36" s="128"/>
      <c r="AL36" s="125"/>
    </row>
    <row r="37" spans="1:42" s="12" customFormat="1" ht="11.25" customHeight="1">
      <c r="A37" s="110"/>
      <c r="B37" s="112"/>
      <c r="C37" s="131"/>
      <c r="D37" s="20"/>
      <c r="E37" s="19"/>
      <c r="F37" s="18"/>
      <c r="G37" s="17"/>
      <c r="H37" s="18"/>
      <c r="I37" s="17"/>
      <c r="J37" s="18"/>
      <c r="K37" s="17"/>
      <c r="L37" s="18"/>
      <c r="M37" s="17"/>
      <c r="N37" s="18"/>
      <c r="O37" s="17"/>
      <c r="P37" s="18"/>
      <c r="Q37" s="17"/>
      <c r="R37" s="18"/>
      <c r="S37" s="17"/>
      <c r="T37" s="16"/>
      <c r="U37" s="15"/>
      <c r="V37" s="16"/>
      <c r="W37" s="15"/>
      <c r="X37" s="16"/>
      <c r="Y37" s="15"/>
      <c r="Z37" s="16"/>
      <c r="AA37" s="15"/>
      <c r="AB37" s="16"/>
      <c r="AC37" s="15"/>
      <c r="AD37" s="14"/>
      <c r="AE37" s="13"/>
      <c r="AF37" s="117" t="str">
        <f>IF(C37="","",COUNTIF(D38:AA38,AF$10))</f>
        <v/>
      </c>
      <c r="AG37" s="108" t="str">
        <f>IF(C37="","",COUNTIF(D38:AA38,"&gt;=0"))</f>
        <v/>
      </c>
      <c r="AH37" s="108" t="e">
        <f>SUM(D38:AC38)+(概要設定!B6)*AF37</f>
        <v>#VALUE!</v>
      </c>
      <c r="AI37" s="113">
        <f>SUM(AD12,AD14,AD16,AD18,AD20,AD22,AD24,AD26,AD28,AD30,AD32,AD34,AD36,)</f>
        <v>0</v>
      </c>
      <c r="AJ37" s="113" t="str">
        <f>IF(C37="","",AF37*100000000+#REF!*10000-AI37)</f>
        <v/>
      </c>
      <c r="AK37" s="108" t="str">
        <f>IF(C37="","",RANK(AJ$11:AJ$34,AJ$11:AJ$34))</f>
        <v/>
      </c>
      <c r="AL37" s="113">
        <f>MAX(D37:AA37)</f>
        <v>0</v>
      </c>
    </row>
    <row r="38" spans="1:42" s="11" customFormat="1" ht="24" customHeight="1">
      <c r="A38" s="110"/>
      <c r="B38" s="112"/>
      <c r="C38" s="132"/>
      <c r="D38" s="119"/>
      <c r="E38" s="120"/>
      <c r="F38" s="119"/>
      <c r="G38" s="120"/>
      <c r="H38" s="119"/>
      <c r="I38" s="120"/>
      <c r="J38" s="119"/>
      <c r="K38" s="120"/>
      <c r="L38" s="119"/>
      <c r="M38" s="120"/>
      <c r="N38" s="119"/>
      <c r="O38" s="120"/>
      <c r="P38" s="119"/>
      <c r="Q38" s="120"/>
      <c r="R38" s="119"/>
      <c r="S38" s="120"/>
      <c r="T38" s="129"/>
      <c r="U38" s="130"/>
      <c r="V38" s="129"/>
      <c r="W38" s="130"/>
      <c r="X38" s="129"/>
      <c r="Y38" s="130"/>
      <c r="Z38" s="129"/>
      <c r="AA38" s="130"/>
      <c r="AB38" s="129"/>
      <c r="AC38" s="130"/>
      <c r="AD38" s="115"/>
      <c r="AE38" s="116"/>
      <c r="AF38" s="118"/>
      <c r="AG38" s="109"/>
      <c r="AH38" s="109"/>
      <c r="AI38" s="125"/>
      <c r="AJ38" s="114"/>
      <c r="AK38" s="128"/>
      <c r="AL38" s="125"/>
    </row>
    <row r="39" spans="1:42" s="10" customFormat="1" ht="18.75">
      <c r="C39" s="8"/>
      <c r="D39" s="7"/>
      <c r="E39" s="7"/>
      <c r="F39" s="7"/>
      <c r="G39" s="7"/>
      <c r="H39" s="7"/>
      <c r="I39" s="7"/>
      <c r="J39" s="7"/>
      <c r="K39" s="7"/>
      <c r="L39" s="7"/>
      <c r="M39" s="7"/>
      <c r="N39" s="7"/>
      <c r="O39" s="7"/>
      <c r="P39" s="7"/>
      <c r="Q39" s="7"/>
      <c r="R39" s="7"/>
      <c r="S39" s="7"/>
    </row>
    <row r="40" spans="1:42" s="10" customFormat="1" ht="18.75">
      <c r="C40" s="8"/>
      <c r="D40" s="7"/>
      <c r="E40" s="7"/>
      <c r="F40" s="7"/>
      <c r="G40" s="7"/>
      <c r="H40" s="7"/>
      <c r="I40" s="7"/>
      <c r="J40" s="7"/>
      <c r="K40" s="7"/>
      <c r="L40" s="7"/>
      <c r="M40" s="7"/>
      <c r="N40" s="7"/>
      <c r="O40" s="7"/>
      <c r="P40" s="7"/>
      <c r="Q40" s="7"/>
      <c r="R40" s="7"/>
      <c r="S40" s="7"/>
    </row>
    <row r="41" spans="1:42" s="10" customFormat="1" ht="18.75">
      <c r="C41" s="8"/>
      <c r="D41" s="7"/>
      <c r="E41" s="7"/>
      <c r="F41" s="7"/>
      <c r="G41" s="7"/>
      <c r="H41" s="7"/>
      <c r="I41" s="7"/>
      <c r="J41" s="7"/>
      <c r="K41" s="7"/>
      <c r="L41" s="7"/>
      <c r="M41" s="7"/>
      <c r="N41" s="7"/>
      <c r="O41" s="7"/>
      <c r="P41" s="7"/>
      <c r="Q41" s="7"/>
      <c r="R41" s="7"/>
      <c r="S41" s="7"/>
    </row>
    <row r="42" spans="1:42" s="10" customFormat="1" ht="18.75">
      <c r="C42" s="8"/>
      <c r="D42" s="7"/>
      <c r="E42" s="7"/>
      <c r="F42" s="7"/>
      <c r="G42" s="7"/>
      <c r="H42" s="7"/>
      <c r="I42" s="7"/>
      <c r="J42" s="7"/>
      <c r="K42" s="7"/>
      <c r="L42" s="7"/>
      <c r="M42" s="7"/>
      <c r="N42" s="7"/>
      <c r="O42" s="7"/>
      <c r="P42" s="7"/>
      <c r="Q42" s="7"/>
      <c r="R42" s="7"/>
      <c r="S42" s="7"/>
    </row>
    <row r="43" spans="1:42" s="10" customFormat="1" ht="18.75">
      <c r="C43" s="8"/>
      <c r="D43" s="7"/>
      <c r="E43" s="7"/>
      <c r="F43" s="7"/>
      <c r="G43" s="7"/>
      <c r="H43" s="7"/>
      <c r="I43" s="7"/>
      <c r="J43" s="7"/>
      <c r="K43" s="7"/>
      <c r="L43" s="7"/>
      <c r="M43" s="7"/>
      <c r="N43" s="7"/>
      <c r="O43" s="7"/>
      <c r="P43" s="7"/>
      <c r="Q43" s="7"/>
      <c r="R43" s="7"/>
      <c r="S43" s="7"/>
    </row>
    <row r="44" spans="1:42" s="10" customFormat="1" ht="18.75">
      <c r="C44" s="8"/>
      <c r="D44" s="7"/>
      <c r="E44" s="7"/>
      <c r="F44" s="7"/>
      <c r="G44" s="7"/>
      <c r="H44" s="7"/>
      <c r="I44" s="7"/>
      <c r="J44" s="7"/>
      <c r="K44" s="7"/>
      <c r="L44" s="7"/>
      <c r="M44" s="7"/>
      <c r="N44" s="7"/>
      <c r="O44" s="7"/>
      <c r="P44" s="7"/>
      <c r="Q44" s="7"/>
      <c r="R44" s="7"/>
      <c r="S44" s="7"/>
    </row>
    <row r="45" spans="1:42" s="10" customFormat="1" ht="18.75">
      <c r="C45" s="8"/>
      <c r="D45" s="7"/>
      <c r="E45" s="7"/>
      <c r="F45" s="7"/>
      <c r="G45" s="7"/>
      <c r="H45" s="7"/>
      <c r="I45" s="7"/>
      <c r="J45" s="7"/>
      <c r="K45" s="7"/>
      <c r="L45" s="7"/>
      <c r="M45" s="7"/>
      <c r="N45" s="7"/>
      <c r="O45" s="7"/>
      <c r="P45" s="7"/>
      <c r="Q45" s="7"/>
      <c r="R45" s="7"/>
      <c r="S45" s="7"/>
    </row>
    <row r="46" spans="1:42" s="10" customFormat="1" ht="18.75">
      <c r="C46" s="8"/>
      <c r="D46" s="7"/>
      <c r="E46" s="7"/>
      <c r="F46" s="7"/>
      <c r="G46" s="7"/>
      <c r="H46" s="7"/>
      <c r="I46" s="7"/>
      <c r="J46" s="7"/>
      <c r="K46" s="7"/>
      <c r="L46" s="7"/>
      <c r="M46" s="7"/>
      <c r="N46" s="7"/>
      <c r="O46" s="7"/>
      <c r="P46" s="7"/>
      <c r="Q46" s="7"/>
      <c r="R46" s="7"/>
      <c r="S46" s="7"/>
    </row>
    <row r="47" spans="1:42" s="10" customFormat="1" ht="18.75">
      <c r="C47" s="8"/>
      <c r="D47" s="7"/>
      <c r="E47" s="7"/>
      <c r="F47" s="7"/>
      <c r="G47" s="7"/>
      <c r="H47" s="7"/>
      <c r="I47" s="7"/>
      <c r="J47" s="7"/>
      <c r="K47" s="7"/>
      <c r="L47" s="7"/>
      <c r="M47" s="7"/>
      <c r="N47" s="7"/>
      <c r="O47" s="7"/>
      <c r="P47" s="7"/>
      <c r="Q47" s="7"/>
      <c r="R47" s="7"/>
      <c r="S47" s="7"/>
      <c r="AN47" s="7"/>
      <c r="AO47" s="7"/>
      <c r="AP47" s="7"/>
    </row>
    <row r="48" spans="1:42" s="10" customFormat="1" ht="18.75">
      <c r="C48" s="8"/>
      <c r="D48" s="7"/>
      <c r="E48" s="7"/>
      <c r="F48" s="7"/>
      <c r="G48" s="7"/>
      <c r="H48" s="7"/>
      <c r="I48" s="7"/>
      <c r="J48" s="7"/>
      <c r="K48" s="7"/>
      <c r="L48" s="7"/>
      <c r="M48" s="7"/>
      <c r="N48" s="7"/>
      <c r="O48" s="7"/>
      <c r="P48" s="7"/>
      <c r="Q48" s="7"/>
      <c r="R48" s="7"/>
      <c r="S48" s="7"/>
      <c r="AN48" s="7"/>
      <c r="AO48" s="7"/>
      <c r="AP48" s="7"/>
    </row>
    <row r="49" spans="3:42" s="10" customFormat="1" ht="18.75">
      <c r="C49" s="8"/>
      <c r="D49" s="7"/>
      <c r="E49" s="7"/>
      <c r="F49" s="7"/>
      <c r="G49" s="7"/>
      <c r="H49" s="7"/>
      <c r="I49" s="7"/>
      <c r="J49" s="7"/>
      <c r="K49" s="7"/>
      <c r="L49" s="7"/>
      <c r="M49" s="7"/>
      <c r="N49" s="7"/>
      <c r="O49" s="7"/>
      <c r="P49" s="7"/>
      <c r="Q49" s="7"/>
      <c r="R49" s="7"/>
      <c r="S49" s="7"/>
      <c r="AN49" s="7"/>
      <c r="AO49" s="7"/>
      <c r="AP49" s="7"/>
    </row>
    <row r="50" spans="3:42" s="10" customFormat="1" ht="18.75">
      <c r="C50" s="8"/>
      <c r="D50" s="7"/>
      <c r="E50" s="7"/>
      <c r="F50" s="7"/>
      <c r="G50" s="7"/>
      <c r="H50" s="7"/>
      <c r="I50" s="7"/>
      <c r="J50" s="7"/>
      <c r="K50" s="7"/>
      <c r="L50" s="7"/>
      <c r="M50" s="7"/>
      <c r="N50" s="7"/>
      <c r="O50" s="7"/>
      <c r="P50" s="7"/>
      <c r="Q50" s="7"/>
      <c r="R50" s="7"/>
      <c r="S50" s="7"/>
      <c r="AN50" s="7"/>
      <c r="AO50" s="7"/>
      <c r="AP50" s="7"/>
    </row>
    <row r="51" spans="3:42" s="10" customFormat="1" ht="18.75">
      <c r="C51" s="8"/>
      <c r="D51" s="7"/>
      <c r="E51" s="7"/>
      <c r="F51" s="7"/>
      <c r="G51" s="7"/>
      <c r="H51" s="7"/>
      <c r="I51" s="7"/>
      <c r="J51" s="7"/>
      <c r="K51" s="7"/>
      <c r="L51" s="7"/>
      <c r="M51" s="7"/>
      <c r="N51" s="7"/>
      <c r="O51" s="7"/>
      <c r="P51" s="7"/>
      <c r="Q51" s="7"/>
      <c r="R51" s="7"/>
      <c r="S51" s="7"/>
      <c r="AN51" s="7"/>
      <c r="AO51" s="7"/>
      <c r="AP51" s="7"/>
    </row>
    <row r="52" spans="3:42" s="10" customFormat="1" ht="18.75">
      <c r="C52" s="8"/>
      <c r="D52" s="7"/>
      <c r="E52" s="7"/>
      <c r="F52" s="7"/>
      <c r="G52" s="7"/>
      <c r="H52" s="7"/>
      <c r="I52" s="7"/>
      <c r="J52" s="7"/>
      <c r="K52" s="7"/>
      <c r="L52" s="7"/>
      <c r="M52" s="7"/>
      <c r="N52" s="7"/>
      <c r="O52" s="7"/>
      <c r="P52" s="7"/>
      <c r="Q52" s="7"/>
      <c r="R52" s="7"/>
      <c r="S52" s="7"/>
      <c r="AN52" s="7"/>
      <c r="AO52" s="7"/>
      <c r="AP52" s="7"/>
    </row>
    <row r="53" spans="3:42" s="10" customFormat="1" ht="18.75">
      <c r="C53" s="8"/>
      <c r="D53" s="7"/>
      <c r="E53" s="7"/>
      <c r="F53" s="7"/>
      <c r="G53" s="7"/>
      <c r="H53" s="7"/>
      <c r="I53" s="7"/>
      <c r="J53" s="7"/>
      <c r="K53" s="7"/>
      <c r="L53" s="7"/>
      <c r="M53" s="7"/>
      <c r="N53" s="7"/>
      <c r="O53" s="7"/>
      <c r="P53" s="7"/>
      <c r="Q53" s="7"/>
      <c r="R53" s="7"/>
      <c r="S53" s="7"/>
      <c r="AN53" s="7"/>
      <c r="AO53" s="7"/>
      <c r="AP53" s="7"/>
    </row>
    <row r="54" spans="3:42" s="10" customFormat="1" ht="18.75">
      <c r="C54" s="8"/>
      <c r="D54" s="7"/>
      <c r="E54" s="7"/>
      <c r="F54" s="7"/>
      <c r="G54" s="7"/>
      <c r="H54" s="7"/>
      <c r="I54" s="7"/>
      <c r="J54" s="7"/>
      <c r="K54" s="7"/>
      <c r="L54" s="7"/>
      <c r="M54" s="7"/>
      <c r="N54" s="7"/>
      <c r="O54" s="7"/>
      <c r="P54" s="7"/>
      <c r="Q54" s="7"/>
      <c r="R54" s="7"/>
      <c r="S54" s="7"/>
      <c r="AN54" s="7"/>
      <c r="AO54" s="7"/>
      <c r="AP54" s="7"/>
    </row>
    <row r="55" spans="3:42" s="10" customFormat="1" ht="18.75">
      <c r="C55" s="8"/>
      <c r="D55" s="7"/>
      <c r="E55" s="7"/>
      <c r="F55" s="7"/>
      <c r="G55" s="7"/>
      <c r="H55" s="7"/>
      <c r="I55" s="7"/>
      <c r="J55" s="7"/>
      <c r="K55" s="7"/>
      <c r="L55" s="7"/>
      <c r="M55" s="7"/>
      <c r="N55" s="7"/>
      <c r="O55" s="7"/>
      <c r="P55" s="7"/>
      <c r="Q55" s="7"/>
      <c r="R55" s="7"/>
      <c r="S55" s="7"/>
      <c r="AN55" s="7"/>
      <c r="AO55" s="7"/>
      <c r="AP55" s="7"/>
    </row>
    <row r="56" spans="3:42" s="10" customFormat="1" ht="18.75">
      <c r="C56" s="8"/>
      <c r="D56" s="7"/>
      <c r="E56" s="7"/>
      <c r="F56" s="7"/>
      <c r="G56" s="7"/>
      <c r="H56" s="7"/>
      <c r="I56" s="7"/>
      <c r="J56" s="7"/>
      <c r="K56" s="7"/>
      <c r="L56" s="7"/>
      <c r="M56" s="7"/>
      <c r="N56" s="7"/>
      <c r="O56" s="7"/>
      <c r="P56" s="7"/>
      <c r="Q56" s="7"/>
      <c r="R56" s="7"/>
      <c r="S56" s="7"/>
      <c r="AN56" s="7"/>
      <c r="AO56" s="7"/>
      <c r="AP56" s="7"/>
    </row>
    <row r="57" spans="3:42" s="10" customFormat="1" ht="18.75">
      <c r="C57" s="8"/>
      <c r="D57" s="7"/>
      <c r="E57" s="7"/>
      <c r="F57" s="7"/>
      <c r="G57" s="7"/>
      <c r="H57" s="7"/>
      <c r="I57" s="7"/>
      <c r="J57" s="7"/>
      <c r="K57" s="7"/>
      <c r="L57" s="7"/>
      <c r="M57" s="7"/>
      <c r="N57" s="7"/>
      <c r="O57" s="7"/>
      <c r="P57" s="7"/>
      <c r="Q57" s="7"/>
      <c r="R57" s="7"/>
      <c r="S57" s="7"/>
      <c r="AN57" s="7"/>
      <c r="AO57" s="7"/>
      <c r="AP57" s="7"/>
    </row>
    <row r="91" s="7" customFormat="1" ht="19.5" customHeight="1"/>
    <row r="117" s="7" customFormat="1" ht="19.5" customHeight="1"/>
    <row r="118" s="7" customFormat="1" ht="19.5" customHeight="1"/>
    <row r="119" s="7" customFormat="1" ht="19.5" customHeight="1"/>
    <row r="120" s="7" customFormat="1" ht="19.5" customHeight="1"/>
    <row r="121" s="7" customFormat="1" ht="19.5" customHeight="1"/>
    <row r="122" s="7" customFormat="1" ht="19.5" customHeight="1"/>
    <row r="123" s="7" customFormat="1" ht="19.5" customHeight="1"/>
    <row r="124" s="7" customFormat="1" ht="19.5" customHeight="1"/>
    <row r="125" s="7" customFormat="1" ht="19.5" customHeight="1"/>
    <row r="126" s="7" customFormat="1" ht="19.5" customHeight="1"/>
    <row r="127" s="7" customFormat="1" ht="19.5" customHeight="1"/>
    <row r="128" s="7" customFormat="1" ht="19.5" customHeight="1"/>
    <row r="129" s="7" customFormat="1" ht="19.5" customHeight="1"/>
    <row r="130" s="7" customFormat="1" ht="19.5" customHeight="1"/>
    <row r="131" s="7" customFormat="1" ht="19.5" customHeight="1"/>
    <row r="132" s="7" customFormat="1" ht="19.5" customHeight="1"/>
    <row r="133" s="7" customFormat="1" ht="19.5" customHeight="1"/>
    <row r="134" s="7" customFormat="1" ht="19.5" customHeight="1"/>
    <row r="135" s="7" customFormat="1" ht="19.5" customHeight="1"/>
    <row r="136" s="7" customFormat="1" ht="19.5" customHeight="1"/>
    <row r="137" s="7" customFormat="1" ht="19.5" customHeight="1"/>
    <row r="138" s="7" customFormat="1" ht="19.5" customHeight="1"/>
    <row r="139" s="7" customFormat="1" ht="19.5" customHeight="1"/>
    <row r="140" s="7" customFormat="1" ht="19.5" customHeight="1"/>
    <row r="141" s="7" customFormat="1" ht="19.5" customHeight="1"/>
    <row r="142" s="7" customFormat="1" ht="19.5" customHeight="1"/>
    <row r="143" s="7" customFormat="1" ht="19.5" customHeight="1"/>
    <row r="144" s="7" customFormat="1" ht="19.5" customHeight="1"/>
    <row r="145" s="7" customFormat="1" ht="19.5" customHeight="1"/>
    <row r="146" s="7" customFormat="1" ht="19.5" customHeight="1"/>
    <row r="147" s="7" customFormat="1" ht="19.5" customHeight="1"/>
    <row r="148" s="7" customFormat="1" ht="19.5" customHeight="1"/>
    <row r="149" s="7" customFormat="1" ht="19.5" customHeight="1"/>
    <row r="150" s="7" customFormat="1" ht="19.5" customHeight="1"/>
    <row r="151" s="7" customFormat="1" ht="19.5" customHeight="1"/>
    <row r="152" s="7" customFormat="1" ht="19.5" customHeight="1"/>
    <row r="153" s="7" customFormat="1" ht="19.5" customHeight="1"/>
    <row r="154" s="7" customFormat="1" ht="19.5" customHeight="1"/>
    <row r="155" s="7" customFormat="1" ht="19.5" customHeight="1"/>
    <row r="156" s="7" customFormat="1" ht="19.5" customHeight="1"/>
    <row r="157" s="7" customFormat="1" ht="19.5" customHeight="1"/>
    <row r="158" s="7" customFormat="1" ht="19.5" customHeight="1"/>
    <row r="159" s="7" customFormat="1" ht="19.5" customHeight="1"/>
    <row r="160" s="7" customFormat="1" ht="19.5" customHeight="1"/>
    <row r="161" s="7" customFormat="1" ht="19.5" customHeight="1"/>
    <row r="162" s="7" customFormat="1" ht="19.5" customHeight="1"/>
    <row r="163" s="7" customFormat="1" ht="19.5" customHeight="1"/>
    <row r="164" s="7" customFormat="1" ht="19.5" customHeight="1"/>
    <row r="165" s="7" customFormat="1" ht="19.5" customHeight="1"/>
    <row r="166" s="7" customFormat="1" ht="19.5" customHeight="1"/>
    <row r="167" s="7" customFormat="1" ht="19.5" customHeight="1"/>
    <row r="168" s="7" customFormat="1" ht="19.5" customHeight="1"/>
    <row r="169" s="7" customFormat="1" ht="19.5" customHeight="1"/>
    <row r="170" s="7" customFormat="1" ht="19.5" customHeight="1"/>
    <row r="171" s="7" customFormat="1" ht="19.5" customHeight="1"/>
    <row r="172" s="7" customFormat="1" ht="19.5" customHeight="1"/>
    <row r="173" s="7" customFormat="1" ht="19.5" customHeight="1"/>
    <row r="174" s="7" customFormat="1" ht="19.5" customHeight="1"/>
    <row r="175" s="7" customFormat="1" ht="19.5" customHeight="1"/>
    <row r="176" s="7" customFormat="1" ht="19.5" customHeight="1"/>
    <row r="177" s="7" customFormat="1" ht="19.5" customHeight="1"/>
    <row r="178" s="7" customFormat="1" ht="19.5" customHeight="1"/>
    <row r="179" s="7" customFormat="1" ht="19.5" customHeight="1"/>
    <row r="180" s="7" customFormat="1" ht="19.5" customHeight="1"/>
    <row r="181" s="7" customFormat="1" ht="19.5" customHeight="1"/>
    <row r="182" s="7" customFormat="1" ht="19.5" customHeight="1"/>
    <row r="183" s="7" customFormat="1" ht="19.5" customHeight="1"/>
    <row r="184" s="7" customFormat="1" ht="19.5" customHeight="1"/>
    <row r="185" s="7" customFormat="1" ht="19.5" customHeight="1"/>
    <row r="186" s="7" customFormat="1" ht="19.5" customHeight="1"/>
    <row r="187" s="7" customFormat="1" ht="19.5" customHeight="1"/>
    <row r="188" s="7" customFormat="1" ht="19.5" customHeight="1"/>
    <row r="189" s="7" customFormat="1" ht="19.5" customHeight="1"/>
    <row r="190" s="7" customFormat="1" ht="19.5" customHeight="1"/>
    <row r="191" s="7" customFormat="1" ht="19.5" customHeight="1"/>
    <row r="192" s="7" customFormat="1" ht="19.5" customHeight="1"/>
    <row r="193" s="7" customFormat="1" ht="19.5" customHeight="1"/>
    <row r="194" s="7" customFormat="1" ht="19.5" customHeight="1"/>
    <row r="195" s="7" customFormat="1" ht="19.5" customHeight="1"/>
    <row r="196" s="7" customFormat="1" ht="19.5" customHeight="1"/>
    <row r="197" s="7" customFormat="1" ht="19.5" customHeight="1"/>
    <row r="198" s="7" customFormat="1" ht="19.5" customHeight="1"/>
    <row r="199" s="7" customFormat="1" ht="19.5" customHeight="1"/>
    <row r="200" s="7" customFormat="1" ht="19.5" customHeight="1"/>
    <row r="201" s="7" customFormat="1" ht="19.5" customHeight="1"/>
    <row r="202" s="7" customFormat="1" ht="19.5" customHeight="1"/>
    <row r="203" s="7" customFormat="1" ht="19.5" customHeight="1"/>
    <row r="204" s="7" customFormat="1" ht="19.5" customHeight="1"/>
    <row r="205" s="7" customFormat="1" ht="19.5" customHeight="1"/>
    <row r="206" s="7" customFormat="1" ht="19.5" customHeight="1"/>
    <row r="207" s="7" customFormat="1" ht="19.5" customHeight="1"/>
    <row r="208" s="7" customFormat="1" ht="19.5" customHeight="1"/>
    <row r="209" s="7" customFormat="1" ht="19.5" customHeight="1"/>
    <row r="210" s="7" customFormat="1" ht="19.5" customHeight="1"/>
    <row r="211" s="7" customFormat="1" ht="19.5" customHeight="1"/>
    <row r="255" spans="21:21" s="7" customFormat="1">
      <c r="U255" s="9"/>
    </row>
  </sheetData>
  <mergeCells count="346">
    <mergeCell ref="A35:A36"/>
    <mergeCell ref="B35:B36"/>
    <mergeCell ref="C35:C36"/>
    <mergeCell ref="AF35:AF36"/>
    <mergeCell ref="D36:E36"/>
    <mergeCell ref="F36:G36"/>
    <mergeCell ref="AJ35:AJ36"/>
    <mergeCell ref="A37:A38"/>
    <mergeCell ref="B37:B38"/>
    <mergeCell ref="C37:C38"/>
    <mergeCell ref="V38:W38"/>
    <mergeCell ref="X38:Y38"/>
    <mergeCell ref="Z38:AA38"/>
    <mergeCell ref="R38:S38"/>
    <mergeCell ref="T38:U38"/>
    <mergeCell ref="X36:Y36"/>
    <mergeCell ref="Z36:AA36"/>
    <mergeCell ref="AB36:AC36"/>
    <mergeCell ref="AD36:AE36"/>
    <mergeCell ref="T36:U36"/>
    <mergeCell ref="D38:E38"/>
    <mergeCell ref="F38:G38"/>
    <mergeCell ref="H38:I38"/>
    <mergeCell ref="R36:S36"/>
    <mergeCell ref="AI35:AI36"/>
    <mergeCell ref="AJ37:AJ38"/>
    <mergeCell ref="AL35:AL36"/>
    <mergeCell ref="AK37:AK38"/>
    <mergeCell ref="J38:K38"/>
    <mergeCell ref="L38:M38"/>
    <mergeCell ref="N38:O38"/>
    <mergeCell ref="P38:Q38"/>
    <mergeCell ref="AI37:AI38"/>
    <mergeCell ref="AB38:AC38"/>
    <mergeCell ref="AD38:AE38"/>
    <mergeCell ref="AF37:AF38"/>
    <mergeCell ref="AG37:AG38"/>
    <mergeCell ref="AH37:AH38"/>
    <mergeCell ref="AL37:AL38"/>
    <mergeCell ref="V36:W36"/>
    <mergeCell ref="AG35:AG36"/>
    <mergeCell ref="AH35:AH36"/>
    <mergeCell ref="AK35:AK36"/>
    <mergeCell ref="A33:A34"/>
    <mergeCell ref="B33:B34"/>
    <mergeCell ref="C33:C34"/>
    <mergeCell ref="V34:W34"/>
    <mergeCell ref="AB34:AC34"/>
    <mergeCell ref="AD34:AE34"/>
    <mergeCell ref="AJ33:AJ34"/>
    <mergeCell ref="R34:S34"/>
    <mergeCell ref="T34:U34"/>
    <mergeCell ref="AF33:AF34"/>
    <mergeCell ref="AG33:AG34"/>
    <mergeCell ref="AK33:AK34"/>
    <mergeCell ref="AI33:AI34"/>
    <mergeCell ref="X34:Y34"/>
    <mergeCell ref="Z34:AA34"/>
    <mergeCell ref="H36:I36"/>
    <mergeCell ref="J36:K36"/>
    <mergeCell ref="L36:M36"/>
    <mergeCell ref="N36:O36"/>
    <mergeCell ref="P36:Q36"/>
    <mergeCell ref="AL29:AL30"/>
    <mergeCell ref="AF29:AF30"/>
    <mergeCell ref="R32:S32"/>
    <mergeCell ref="H32:I32"/>
    <mergeCell ref="J32:K32"/>
    <mergeCell ref="L32:M32"/>
    <mergeCell ref="N32:O32"/>
    <mergeCell ref="P32:Q32"/>
    <mergeCell ref="D34:E34"/>
    <mergeCell ref="F34:G34"/>
    <mergeCell ref="H34:I34"/>
    <mergeCell ref="J34:K34"/>
    <mergeCell ref="L34:M34"/>
    <mergeCell ref="N34:O34"/>
    <mergeCell ref="P34:Q34"/>
    <mergeCell ref="AL33:AL34"/>
    <mergeCell ref="AH33:AH34"/>
    <mergeCell ref="AL25:AL26"/>
    <mergeCell ref="AF25:AF26"/>
    <mergeCell ref="AG25:AG26"/>
    <mergeCell ref="AJ25:AJ26"/>
    <mergeCell ref="AK27:AK28"/>
    <mergeCell ref="AL27:AL28"/>
    <mergeCell ref="A31:A32"/>
    <mergeCell ref="B31:B32"/>
    <mergeCell ref="C31:C32"/>
    <mergeCell ref="AF31:AF32"/>
    <mergeCell ref="D32:E32"/>
    <mergeCell ref="T32:U32"/>
    <mergeCell ref="V32:W32"/>
    <mergeCell ref="X32:Y32"/>
    <mergeCell ref="Z32:AA32"/>
    <mergeCell ref="AB32:AC32"/>
    <mergeCell ref="AD32:AE32"/>
    <mergeCell ref="F30:G30"/>
    <mergeCell ref="H30:I30"/>
    <mergeCell ref="J30:K30"/>
    <mergeCell ref="L30:M30"/>
    <mergeCell ref="N30:O30"/>
    <mergeCell ref="F32:G32"/>
    <mergeCell ref="AL31:AL32"/>
    <mergeCell ref="N28:O28"/>
    <mergeCell ref="P28:Q28"/>
    <mergeCell ref="AI29:AI30"/>
    <mergeCell ref="AK29:AK30"/>
    <mergeCell ref="AG31:AG32"/>
    <mergeCell ref="AH31:AH32"/>
    <mergeCell ref="AK31:AK32"/>
    <mergeCell ref="AI31:AI32"/>
    <mergeCell ref="AJ31:AJ32"/>
    <mergeCell ref="AB30:AC30"/>
    <mergeCell ref="AD30:AE30"/>
    <mergeCell ref="Z30:AA30"/>
    <mergeCell ref="R30:S30"/>
    <mergeCell ref="T30:U30"/>
    <mergeCell ref="P30:Q30"/>
    <mergeCell ref="D30:E30"/>
    <mergeCell ref="AJ29:AJ30"/>
    <mergeCell ref="AH29:AH30"/>
    <mergeCell ref="A27:A28"/>
    <mergeCell ref="B27:B28"/>
    <mergeCell ref="AJ27:AJ28"/>
    <mergeCell ref="AG29:AG30"/>
    <mergeCell ref="C27:C28"/>
    <mergeCell ref="AF27:AF28"/>
    <mergeCell ref="D28:E28"/>
    <mergeCell ref="H28:I28"/>
    <mergeCell ref="J28:K28"/>
    <mergeCell ref="V28:W28"/>
    <mergeCell ref="A29:A30"/>
    <mergeCell ref="B29:B30"/>
    <mergeCell ref="C29:C30"/>
    <mergeCell ref="V30:W30"/>
    <mergeCell ref="X30:Y30"/>
    <mergeCell ref="F28:G28"/>
    <mergeCell ref="L28:M28"/>
    <mergeCell ref="R28:S28"/>
    <mergeCell ref="T28:U28"/>
    <mergeCell ref="P26:Q26"/>
    <mergeCell ref="AH25:AH26"/>
    <mergeCell ref="AI25:AI26"/>
    <mergeCell ref="X26:Y26"/>
    <mergeCell ref="Z26:AA26"/>
    <mergeCell ref="X28:Y28"/>
    <mergeCell ref="Z28:AA28"/>
    <mergeCell ref="AB28:AC28"/>
    <mergeCell ref="AD28:AE28"/>
    <mergeCell ref="AG27:AG28"/>
    <mergeCell ref="AH27:AH28"/>
    <mergeCell ref="AI27:AI28"/>
    <mergeCell ref="AB26:AC26"/>
    <mergeCell ref="AD26:AE26"/>
    <mergeCell ref="A25:A26"/>
    <mergeCell ref="B25:B26"/>
    <mergeCell ref="C25:C26"/>
    <mergeCell ref="V26:W26"/>
    <mergeCell ref="R24:S24"/>
    <mergeCell ref="H24:I24"/>
    <mergeCell ref="J24:K24"/>
    <mergeCell ref="L24:M24"/>
    <mergeCell ref="N24:O24"/>
    <mergeCell ref="P24:Q24"/>
    <mergeCell ref="T24:U24"/>
    <mergeCell ref="V24:W24"/>
    <mergeCell ref="D26:E26"/>
    <mergeCell ref="F26:G26"/>
    <mergeCell ref="AJ23:AJ24"/>
    <mergeCell ref="F22:G22"/>
    <mergeCell ref="H22:I22"/>
    <mergeCell ref="J22:K22"/>
    <mergeCell ref="L22:M22"/>
    <mergeCell ref="AK25:AK26"/>
    <mergeCell ref="AG23:AG24"/>
    <mergeCell ref="H26:I26"/>
    <mergeCell ref="J26:K26"/>
    <mergeCell ref="L26:M26"/>
    <mergeCell ref="N26:O26"/>
    <mergeCell ref="R26:S26"/>
    <mergeCell ref="T26:U26"/>
    <mergeCell ref="Z22:AA22"/>
    <mergeCell ref="A21:A22"/>
    <mergeCell ref="B21:B22"/>
    <mergeCell ref="C21:C22"/>
    <mergeCell ref="V22:W22"/>
    <mergeCell ref="N22:O22"/>
    <mergeCell ref="P22:Q22"/>
    <mergeCell ref="D22:E22"/>
    <mergeCell ref="AL23:AL24"/>
    <mergeCell ref="AB22:AC22"/>
    <mergeCell ref="AD22:AE22"/>
    <mergeCell ref="AL21:AL22"/>
    <mergeCell ref="AH23:AH24"/>
    <mergeCell ref="A23:A24"/>
    <mergeCell ref="B23:B24"/>
    <mergeCell ref="C23:C24"/>
    <mergeCell ref="AF23:AF24"/>
    <mergeCell ref="D24:E24"/>
    <mergeCell ref="F24:G24"/>
    <mergeCell ref="X24:Y24"/>
    <mergeCell ref="Z24:AA24"/>
    <mergeCell ref="AB24:AC24"/>
    <mergeCell ref="AD24:AE24"/>
    <mergeCell ref="AK23:AK24"/>
    <mergeCell ref="AI23:AI24"/>
    <mergeCell ref="AK17:AK18"/>
    <mergeCell ref="AH17:AH18"/>
    <mergeCell ref="AI17:AI18"/>
    <mergeCell ref="AK19:AK20"/>
    <mergeCell ref="R22:S22"/>
    <mergeCell ref="T22:U22"/>
    <mergeCell ref="R20:S20"/>
    <mergeCell ref="AJ21:AJ22"/>
    <mergeCell ref="AK21:AK22"/>
    <mergeCell ref="T20:U20"/>
    <mergeCell ref="V20:W20"/>
    <mergeCell ref="AJ19:AJ20"/>
    <mergeCell ref="AF21:AF22"/>
    <mergeCell ref="AG21:AG22"/>
    <mergeCell ref="AH21:AH22"/>
    <mergeCell ref="AI21:AI22"/>
    <mergeCell ref="X20:Y20"/>
    <mergeCell ref="Z20:AA20"/>
    <mergeCell ref="AB20:AC20"/>
    <mergeCell ref="AD20:AE20"/>
    <mergeCell ref="AI19:AI20"/>
    <mergeCell ref="AG19:AG20"/>
    <mergeCell ref="AH19:AH20"/>
    <mergeCell ref="X22:Y22"/>
    <mergeCell ref="AK15:AK16"/>
    <mergeCell ref="AI15:AI16"/>
    <mergeCell ref="AJ15:AJ16"/>
    <mergeCell ref="AL19:AL20"/>
    <mergeCell ref="AB18:AC18"/>
    <mergeCell ref="AD18:AE18"/>
    <mergeCell ref="A19:A20"/>
    <mergeCell ref="B19:B20"/>
    <mergeCell ref="C19:C20"/>
    <mergeCell ref="AF19:AF20"/>
    <mergeCell ref="D20:E20"/>
    <mergeCell ref="F20:G20"/>
    <mergeCell ref="AL17:AL18"/>
    <mergeCell ref="H20:I20"/>
    <mergeCell ref="J20:K20"/>
    <mergeCell ref="L20:M20"/>
    <mergeCell ref="N20:O20"/>
    <mergeCell ref="P20:Q20"/>
    <mergeCell ref="D18:E18"/>
    <mergeCell ref="F18:G18"/>
    <mergeCell ref="H18:I18"/>
    <mergeCell ref="J18:K18"/>
    <mergeCell ref="L18:M18"/>
    <mergeCell ref="N18:O18"/>
    <mergeCell ref="X18:Y18"/>
    <mergeCell ref="Z18:AA18"/>
    <mergeCell ref="A17:A18"/>
    <mergeCell ref="B17:B18"/>
    <mergeCell ref="C17:C18"/>
    <mergeCell ref="V18:W18"/>
    <mergeCell ref="R16:S16"/>
    <mergeCell ref="AJ17:AJ18"/>
    <mergeCell ref="R18:S18"/>
    <mergeCell ref="T18:U18"/>
    <mergeCell ref="AF17:AF18"/>
    <mergeCell ref="AG17:AG18"/>
    <mergeCell ref="P18:Q18"/>
    <mergeCell ref="X16:Y16"/>
    <mergeCell ref="Z16:AA16"/>
    <mergeCell ref="AB16:AC16"/>
    <mergeCell ref="AD16:AE16"/>
    <mergeCell ref="AG15:AG16"/>
    <mergeCell ref="AH15:AH16"/>
    <mergeCell ref="AL15:AL16"/>
    <mergeCell ref="AB14:AC14"/>
    <mergeCell ref="AD14:AE14"/>
    <mergeCell ref="AL13:AL14"/>
    <mergeCell ref="AF13:AF14"/>
    <mergeCell ref="A15:A16"/>
    <mergeCell ref="B15:B16"/>
    <mergeCell ref="C15:C16"/>
    <mergeCell ref="AF15:AF16"/>
    <mergeCell ref="D16:E16"/>
    <mergeCell ref="F16:G16"/>
    <mergeCell ref="T16:U16"/>
    <mergeCell ref="V16:W16"/>
    <mergeCell ref="AG13:AG14"/>
    <mergeCell ref="AH13:AH14"/>
    <mergeCell ref="AI13:AI14"/>
    <mergeCell ref="H16:I16"/>
    <mergeCell ref="J16:K16"/>
    <mergeCell ref="L16:M16"/>
    <mergeCell ref="N16:O16"/>
    <mergeCell ref="P16:Q16"/>
    <mergeCell ref="F14:G14"/>
    <mergeCell ref="H14:I14"/>
    <mergeCell ref="J14:K14"/>
    <mergeCell ref="A13:A14"/>
    <mergeCell ref="B13:B14"/>
    <mergeCell ref="C13:C14"/>
    <mergeCell ref="V14:W14"/>
    <mergeCell ref="X14:Y14"/>
    <mergeCell ref="Z14:AA14"/>
    <mergeCell ref="R14:S14"/>
    <mergeCell ref="T14:U14"/>
    <mergeCell ref="P14:Q14"/>
    <mergeCell ref="D14:E14"/>
    <mergeCell ref="AJ11:AJ12"/>
    <mergeCell ref="AK11:AK12"/>
    <mergeCell ref="N12:O12"/>
    <mergeCell ref="P12:Q12"/>
    <mergeCell ref="R12:S12"/>
    <mergeCell ref="T12:U12"/>
    <mergeCell ref="L14:M14"/>
    <mergeCell ref="N14:O14"/>
    <mergeCell ref="AL11:AL12"/>
    <mergeCell ref="L12:M12"/>
    <mergeCell ref="AJ13:AJ14"/>
    <mergeCell ref="AK13:AK14"/>
    <mergeCell ref="X12:Y12"/>
    <mergeCell ref="Z12:AA12"/>
    <mergeCell ref="AB12:AC12"/>
    <mergeCell ref="AD12:AE12"/>
    <mergeCell ref="A11:A12"/>
    <mergeCell ref="B11:B12"/>
    <mergeCell ref="C11:C12"/>
    <mergeCell ref="F3:G3"/>
    <mergeCell ref="J3:K3"/>
    <mergeCell ref="N3:O3"/>
    <mergeCell ref="T8:W8"/>
    <mergeCell ref="AH11:AH12"/>
    <mergeCell ref="AI11:AI12"/>
    <mergeCell ref="D9:E9"/>
    <mergeCell ref="F9:G9"/>
    <mergeCell ref="H9:I9"/>
    <mergeCell ref="J9:K9"/>
    <mergeCell ref="L9:M9"/>
    <mergeCell ref="N9:O9"/>
    <mergeCell ref="AF11:AF12"/>
    <mergeCell ref="AG11:AG12"/>
    <mergeCell ref="V12:W12"/>
    <mergeCell ref="D12:E12"/>
    <mergeCell ref="F12:G12"/>
    <mergeCell ref="H12:I12"/>
    <mergeCell ref="J12:K12"/>
  </mergeCells>
  <phoneticPr fontId="1"/>
  <conditionalFormatting sqref="AL11:AL38">
    <cfRule type="cellIs" dxfId="1" priority="1" stopIfTrue="1" operator="equal">
      <formula>MAX($AL$11:$AL$34)</formula>
    </cfRule>
  </conditionalFormatting>
  <dataValidations count="5">
    <dataValidation type="list" imeMode="on" allowBlank="1" showInputMessage="1" showErrorMessage="1" errorTitle="入力禁止" error="このセルにはデータ入力できません"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WVK983071 IY11:IY21 SU11:SU21 ACQ11:ACQ21 AMM11:AMM21 AWI11:AWI21 BGE11:BGE21 BQA11:BQA21 BZW11:BZW21 CJS11:CJS21 CTO11:CTO21 DDK11:DDK21 DNG11:DNG21 DXC11:DXC21 EGY11:EGY21 EQU11:EQU21 FAQ11:FAQ21 FKM11:FKM21 FUI11:FUI21 GEE11:GEE21 GOA11:GOA21 GXW11:GXW21 HHS11:HHS21 HRO11:HRO21 IBK11:IBK21 ILG11:ILG21 IVC11:IVC21 JEY11:JEY21 JOU11:JOU21 JYQ11:JYQ21 KIM11:KIM21 KSI11:KSI21 LCE11:LCE21 LMA11:LMA21 LVW11:LVW21 MFS11:MFS21 MPO11:MPO21 MZK11:MZK21 NJG11:NJG21 NTC11:NTC21 OCY11:OCY21 OMU11:OMU21 OWQ11:OWQ21 PGM11:PGM21 PQI11:PQI21 QAE11:QAE21 QKA11:QKA21 QTW11:QTW21 RDS11:RDS21 RNO11:RNO21 RXK11:RXK21 SHG11:SHG21 SRC11:SRC21 TAY11:TAY21 TKU11:TKU21 TUQ11:TUQ21 UEM11:UEM21 UOI11:UOI21 UYE11:UYE21 VIA11:VIA21 VRW11:VRW21 WBS11:WBS21 WLO11:WLO21 WVK11:WVK21 C65547:C65557 IY65547:IY65557 SU65547:SU65557 ACQ65547:ACQ65557 AMM65547:AMM65557 AWI65547:AWI65557 BGE65547:BGE65557 BQA65547:BQA65557 BZW65547:BZW65557 CJS65547:CJS65557 CTO65547:CTO65557 DDK65547:DDK65557 DNG65547:DNG65557 DXC65547:DXC65557 EGY65547:EGY65557 EQU65547:EQU65557 FAQ65547:FAQ65557 FKM65547:FKM65557 FUI65547:FUI65557 GEE65547:GEE65557 GOA65547:GOA65557 GXW65547:GXW65557 HHS65547:HHS65557 HRO65547:HRO65557 IBK65547:IBK65557 ILG65547:ILG65557 IVC65547:IVC65557 JEY65547:JEY65557 JOU65547:JOU65557 JYQ65547:JYQ65557 KIM65547:KIM65557 KSI65547:KSI65557 LCE65547:LCE65557 LMA65547:LMA65557 LVW65547:LVW65557 MFS65547:MFS65557 MPO65547:MPO65557 MZK65547:MZK65557 NJG65547:NJG65557 NTC65547:NTC65557 OCY65547:OCY65557 OMU65547:OMU65557 OWQ65547:OWQ65557 PGM65547:PGM65557 PQI65547:PQI65557 QAE65547:QAE65557 QKA65547:QKA65557 QTW65547:QTW65557 RDS65547:RDS65557 RNO65547:RNO65557 RXK65547:RXK65557 SHG65547:SHG65557 SRC65547:SRC65557 TAY65547:TAY65557 TKU65547:TKU65557 TUQ65547:TUQ65557 UEM65547:UEM65557 UOI65547:UOI65557 UYE65547:UYE65557 VIA65547:VIA65557 VRW65547:VRW65557 WBS65547:WBS65557 WLO65547:WLO65557 WVK65547:WVK65557 C131083:C131093 IY131083:IY131093 SU131083:SU131093 ACQ131083:ACQ131093 AMM131083:AMM131093 AWI131083:AWI131093 BGE131083:BGE131093 BQA131083:BQA131093 BZW131083:BZW131093 CJS131083:CJS131093 CTO131083:CTO131093 DDK131083:DDK131093 DNG131083:DNG131093 DXC131083:DXC131093 EGY131083:EGY131093 EQU131083:EQU131093 FAQ131083:FAQ131093 FKM131083:FKM131093 FUI131083:FUI131093 GEE131083:GEE131093 GOA131083:GOA131093 GXW131083:GXW131093 HHS131083:HHS131093 HRO131083:HRO131093 IBK131083:IBK131093 ILG131083:ILG131093 IVC131083:IVC131093 JEY131083:JEY131093 JOU131083:JOU131093 JYQ131083:JYQ131093 KIM131083:KIM131093 KSI131083:KSI131093 LCE131083:LCE131093 LMA131083:LMA131093 LVW131083:LVW131093 MFS131083:MFS131093 MPO131083:MPO131093 MZK131083:MZK131093 NJG131083:NJG131093 NTC131083:NTC131093 OCY131083:OCY131093 OMU131083:OMU131093 OWQ131083:OWQ131093 PGM131083:PGM131093 PQI131083:PQI131093 QAE131083:QAE131093 QKA131083:QKA131093 QTW131083:QTW131093 RDS131083:RDS131093 RNO131083:RNO131093 RXK131083:RXK131093 SHG131083:SHG131093 SRC131083:SRC131093 TAY131083:TAY131093 TKU131083:TKU131093 TUQ131083:TUQ131093 UEM131083:UEM131093 UOI131083:UOI131093 UYE131083:UYE131093 VIA131083:VIA131093 VRW131083:VRW131093 WBS131083:WBS131093 WLO131083:WLO131093 WVK131083:WVK131093 C196619:C196629 IY196619:IY196629 SU196619:SU196629 ACQ196619:ACQ196629 AMM196619:AMM196629 AWI196619:AWI196629 BGE196619:BGE196629 BQA196619:BQA196629 BZW196619:BZW196629 CJS196619:CJS196629 CTO196619:CTO196629 DDK196619:DDK196629 DNG196619:DNG196629 DXC196619:DXC196629 EGY196619:EGY196629 EQU196619:EQU196629 FAQ196619:FAQ196629 FKM196619:FKM196629 FUI196619:FUI196629 GEE196619:GEE196629 GOA196619:GOA196629 GXW196619:GXW196629 HHS196619:HHS196629 HRO196619:HRO196629 IBK196619:IBK196629 ILG196619:ILG196629 IVC196619:IVC196629 JEY196619:JEY196629 JOU196619:JOU196629 JYQ196619:JYQ196629 KIM196619:KIM196629 KSI196619:KSI196629 LCE196619:LCE196629 LMA196619:LMA196629 LVW196619:LVW196629 MFS196619:MFS196629 MPO196619:MPO196629 MZK196619:MZK196629 NJG196619:NJG196629 NTC196619:NTC196629 OCY196619:OCY196629 OMU196619:OMU196629 OWQ196619:OWQ196629 PGM196619:PGM196629 PQI196619:PQI196629 QAE196619:QAE196629 QKA196619:QKA196629 QTW196619:QTW196629 RDS196619:RDS196629 RNO196619:RNO196629 RXK196619:RXK196629 SHG196619:SHG196629 SRC196619:SRC196629 TAY196619:TAY196629 TKU196619:TKU196629 TUQ196619:TUQ196629 UEM196619:UEM196629 UOI196619:UOI196629 UYE196619:UYE196629 VIA196619:VIA196629 VRW196619:VRW196629 WBS196619:WBS196629 WLO196619:WLO196629 WVK196619:WVK196629 C262155:C262165 IY262155:IY262165 SU262155:SU262165 ACQ262155:ACQ262165 AMM262155:AMM262165 AWI262155:AWI262165 BGE262155:BGE262165 BQA262155:BQA262165 BZW262155:BZW262165 CJS262155:CJS262165 CTO262155:CTO262165 DDK262155:DDK262165 DNG262155:DNG262165 DXC262155:DXC262165 EGY262155:EGY262165 EQU262155:EQU262165 FAQ262155:FAQ262165 FKM262155:FKM262165 FUI262155:FUI262165 GEE262155:GEE262165 GOA262155:GOA262165 GXW262155:GXW262165 HHS262155:HHS262165 HRO262155:HRO262165 IBK262155:IBK262165 ILG262155:ILG262165 IVC262155:IVC262165 JEY262155:JEY262165 JOU262155:JOU262165 JYQ262155:JYQ262165 KIM262155:KIM262165 KSI262155:KSI262165 LCE262155:LCE262165 LMA262155:LMA262165 LVW262155:LVW262165 MFS262155:MFS262165 MPO262155:MPO262165 MZK262155:MZK262165 NJG262155:NJG262165 NTC262155:NTC262165 OCY262155:OCY262165 OMU262155:OMU262165 OWQ262155:OWQ262165 PGM262155:PGM262165 PQI262155:PQI262165 QAE262155:QAE262165 QKA262155:QKA262165 QTW262155:QTW262165 RDS262155:RDS262165 RNO262155:RNO262165 RXK262155:RXK262165 SHG262155:SHG262165 SRC262155:SRC262165 TAY262155:TAY262165 TKU262155:TKU262165 TUQ262155:TUQ262165 UEM262155:UEM262165 UOI262155:UOI262165 UYE262155:UYE262165 VIA262155:VIA262165 VRW262155:VRW262165 WBS262155:WBS262165 WLO262155:WLO262165 WVK262155:WVK262165 C327691:C327701 IY327691:IY327701 SU327691:SU327701 ACQ327691:ACQ327701 AMM327691:AMM327701 AWI327691:AWI327701 BGE327691:BGE327701 BQA327691:BQA327701 BZW327691:BZW327701 CJS327691:CJS327701 CTO327691:CTO327701 DDK327691:DDK327701 DNG327691:DNG327701 DXC327691:DXC327701 EGY327691:EGY327701 EQU327691:EQU327701 FAQ327691:FAQ327701 FKM327691:FKM327701 FUI327691:FUI327701 GEE327691:GEE327701 GOA327691:GOA327701 GXW327691:GXW327701 HHS327691:HHS327701 HRO327691:HRO327701 IBK327691:IBK327701 ILG327691:ILG327701 IVC327691:IVC327701 JEY327691:JEY327701 JOU327691:JOU327701 JYQ327691:JYQ327701 KIM327691:KIM327701 KSI327691:KSI327701 LCE327691:LCE327701 LMA327691:LMA327701 LVW327691:LVW327701 MFS327691:MFS327701 MPO327691:MPO327701 MZK327691:MZK327701 NJG327691:NJG327701 NTC327691:NTC327701 OCY327691:OCY327701 OMU327691:OMU327701 OWQ327691:OWQ327701 PGM327691:PGM327701 PQI327691:PQI327701 QAE327691:QAE327701 QKA327691:QKA327701 QTW327691:QTW327701 RDS327691:RDS327701 RNO327691:RNO327701 RXK327691:RXK327701 SHG327691:SHG327701 SRC327691:SRC327701 TAY327691:TAY327701 TKU327691:TKU327701 TUQ327691:TUQ327701 UEM327691:UEM327701 UOI327691:UOI327701 UYE327691:UYE327701 VIA327691:VIA327701 VRW327691:VRW327701 WBS327691:WBS327701 WLO327691:WLO327701 WVK327691:WVK327701 C393227:C393237 IY393227:IY393237 SU393227:SU393237 ACQ393227:ACQ393237 AMM393227:AMM393237 AWI393227:AWI393237 BGE393227:BGE393237 BQA393227:BQA393237 BZW393227:BZW393237 CJS393227:CJS393237 CTO393227:CTO393237 DDK393227:DDK393237 DNG393227:DNG393237 DXC393227:DXC393237 EGY393227:EGY393237 EQU393227:EQU393237 FAQ393227:FAQ393237 FKM393227:FKM393237 FUI393227:FUI393237 GEE393227:GEE393237 GOA393227:GOA393237 GXW393227:GXW393237 HHS393227:HHS393237 HRO393227:HRO393237 IBK393227:IBK393237 ILG393227:ILG393237 IVC393227:IVC393237 JEY393227:JEY393237 JOU393227:JOU393237 JYQ393227:JYQ393237 KIM393227:KIM393237 KSI393227:KSI393237 LCE393227:LCE393237 LMA393227:LMA393237 LVW393227:LVW393237 MFS393227:MFS393237 MPO393227:MPO393237 MZK393227:MZK393237 NJG393227:NJG393237 NTC393227:NTC393237 OCY393227:OCY393237 OMU393227:OMU393237 OWQ393227:OWQ393237 PGM393227:PGM393237 PQI393227:PQI393237 QAE393227:QAE393237 QKA393227:QKA393237 QTW393227:QTW393237 RDS393227:RDS393237 RNO393227:RNO393237 RXK393227:RXK393237 SHG393227:SHG393237 SRC393227:SRC393237 TAY393227:TAY393237 TKU393227:TKU393237 TUQ393227:TUQ393237 UEM393227:UEM393237 UOI393227:UOI393237 UYE393227:UYE393237 VIA393227:VIA393237 VRW393227:VRW393237 WBS393227:WBS393237 WLO393227:WLO393237 WVK393227:WVK393237 C458763:C458773 IY458763:IY458773 SU458763:SU458773 ACQ458763:ACQ458773 AMM458763:AMM458773 AWI458763:AWI458773 BGE458763:BGE458773 BQA458763:BQA458773 BZW458763:BZW458773 CJS458763:CJS458773 CTO458763:CTO458773 DDK458763:DDK458773 DNG458763:DNG458773 DXC458763:DXC458773 EGY458763:EGY458773 EQU458763:EQU458773 FAQ458763:FAQ458773 FKM458763:FKM458773 FUI458763:FUI458773 GEE458763:GEE458773 GOA458763:GOA458773 GXW458763:GXW458773 HHS458763:HHS458773 HRO458763:HRO458773 IBK458763:IBK458773 ILG458763:ILG458773 IVC458763:IVC458773 JEY458763:JEY458773 JOU458763:JOU458773 JYQ458763:JYQ458773 KIM458763:KIM458773 KSI458763:KSI458773 LCE458763:LCE458773 LMA458763:LMA458773 LVW458763:LVW458773 MFS458763:MFS458773 MPO458763:MPO458773 MZK458763:MZK458773 NJG458763:NJG458773 NTC458763:NTC458773 OCY458763:OCY458773 OMU458763:OMU458773 OWQ458763:OWQ458773 PGM458763:PGM458773 PQI458763:PQI458773 QAE458763:QAE458773 QKA458763:QKA458773 QTW458763:QTW458773 RDS458763:RDS458773 RNO458763:RNO458773 RXK458763:RXK458773 SHG458763:SHG458773 SRC458763:SRC458773 TAY458763:TAY458773 TKU458763:TKU458773 TUQ458763:TUQ458773 UEM458763:UEM458773 UOI458763:UOI458773 UYE458763:UYE458773 VIA458763:VIA458773 VRW458763:VRW458773 WBS458763:WBS458773 WLO458763:WLO458773 WVK458763:WVK458773 C524299:C524309 IY524299:IY524309 SU524299:SU524309 ACQ524299:ACQ524309 AMM524299:AMM524309 AWI524299:AWI524309 BGE524299:BGE524309 BQA524299:BQA524309 BZW524299:BZW524309 CJS524299:CJS524309 CTO524299:CTO524309 DDK524299:DDK524309 DNG524299:DNG524309 DXC524299:DXC524309 EGY524299:EGY524309 EQU524299:EQU524309 FAQ524299:FAQ524309 FKM524299:FKM524309 FUI524299:FUI524309 GEE524299:GEE524309 GOA524299:GOA524309 GXW524299:GXW524309 HHS524299:HHS524309 HRO524299:HRO524309 IBK524299:IBK524309 ILG524299:ILG524309 IVC524299:IVC524309 JEY524299:JEY524309 JOU524299:JOU524309 JYQ524299:JYQ524309 KIM524299:KIM524309 KSI524299:KSI524309 LCE524299:LCE524309 LMA524299:LMA524309 LVW524299:LVW524309 MFS524299:MFS524309 MPO524299:MPO524309 MZK524299:MZK524309 NJG524299:NJG524309 NTC524299:NTC524309 OCY524299:OCY524309 OMU524299:OMU524309 OWQ524299:OWQ524309 PGM524299:PGM524309 PQI524299:PQI524309 QAE524299:QAE524309 QKA524299:QKA524309 QTW524299:QTW524309 RDS524299:RDS524309 RNO524299:RNO524309 RXK524299:RXK524309 SHG524299:SHG524309 SRC524299:SRC524309 TAY524299:TAY524309 TKU524299:TKU524309 TUQ524299:TUQ524309 UEM524299:UEM524309 UOI524299:UOI524309 UYE524299:UYE524309 VIA524299:VIA524309 VRW524299:VRW524309 WBS524299:WBS524309 WLO524299:WLO524309 WVK524299:WVK524309 C589835:C589845 IY589835:IY589845 SU589835:SU589845 ACQ589835:ACQ589845 AMM589835:AMM589845 AWI589835:AWI589845 BGE589835:BGE589845 BQA589835:BQA589845 BZW589835:BZW589845 CJS589835:CJS589845 CTO589835:CTO589845 DDK589835:DDK589845 DNG589835:DNG589845 DXC589835:DXC589845 EGY589835:EGY589845 EQU589835:EQU589845 FAQ589835:FAQ589845 FKM589835:FKM589845 FUI589835:FUI589845 GEE589835:GEE589845 GOA589835:GOA589845 GXW589835:GXW589845 HHS589835:HHS589845 HRO589835:HRO589845 IBK589835:IBK589845 ILG589835:ILG589845 IVC589835:IVC589845 JEY589835:JEY589845 JOU589835:JOU589845 JYQ589835:JYQ589845 KIM589835:KIM589845 KSI589835:KSI589845 LCE589835:LCE589845 LMA589835:LMA589845 LVW589835:LVW589845 MFS589835:MFS589845 MPO589835:MPO589845 MZK589835:MZK589845 NJG589835:NJG589845 NTC589835:NTC589845 OCY589835:OCY589845 OMU589835:OMU589845 OWQ589835:OWQ589845 PGM589835:PGM589845 PQI589835:PQI589845 QAE589835:QAE589845 QKA589835:QKA589845 QTW589835:QTW589845 RDS589835:RDS589845 RNO589835:RNO589845 RXK589835:RXK589845 SHG589835:SHG589845 SRC589835:SRC589845 TAY589835:TAY589845 TKU589835:TKU589845 TUQ589835:TUQ589845 UEM589835:UEM589845 UOI589835:UOI589845 UYE589835:UYE589845 VIA589835:VIA589845 VRW589835:VRW589845 WBS589835:WBS589845 WLO589835:WLO589845 WVK589835:WVK589845 C655371:C655381 IY655371:IY655381 SU655371:SU655381 ACQ655371:ACQ655381 AMM655371:AMM655381 AWI655371:AWI655381 BGE655371:BGE655381 BQA655371:BQA655381 BZW655371:BZW655381 CJS655371:CJS655381 CTO655371:CTO655381 DDK655371:DDK655381 DNG655371:DNG655381 DXC655371:DXC655381 EGY655371:EGY655381 EQU655371:EQU655381 FAQ655371:FAQ655381 FKM655371:FKM655381 FUI655371:FUI655381 GEE655371:GEE655381 GOA655371:GOA655381 GXW655371:GXW655381 HHS655371:HHS655381 HRO655371:HRO655381 IBK655371:IBK655381 ILG655371:ILG655381 IVC655371:IVC655381 JEY655371:JEY655381 JOU655371:JOU655381 JYQ655371:JYQ655381 KIM655371:KIM655381 KSI655371:KSI655381 LCE655371:LCE655381 LMA655371:LMA655381 LVW655371:LVW655381 MFS655371:MFS655381 MPO655371:MPO655381 MZK655371:MZK655381 NJG655371:NJG655381 NTC655371:NTC655381 OCY655371:OCY655381 OMU655371:OMU655381 OWQ655371:OWQ655381 PGM655371:PGM655381 PQI655371:PQI655381 QAE655371:QAE655381 QKA655371:QKA655381 QTW655371:QTW655381 RDS655371:RDS655381 RNO655371:RNO655381 RXK655371:RXK655381 SHG655371:SHG655381 SRC655371:SRC655381 TAY655371:TAY655381 TKU655371:TKU655381 TUQ655371:TUQ655381 UEM655371:UEM655381 UOI655371:UOI655381 UYE655371:UYE655381 VIA655371:VIA655381 VRW655371:VRW655381 WBS655371:WBS655381 WLO655371:WLO655381 WVK655371:WVK655381 C720907:C720917 IY720907:IY720917 SU720907:SU720917 ACQ720907:ACQ720917 AMM720907:AMM720917 AWI720907:AWI720917 BGE720907:BGE720917 BQA720907:BQA720917 BZW720907:BZW720917 CJS720907:CJS720917 CTO720907:CTO720917 DDK720907:DDK720917 DNG720907:DNG720917 DXC720907:DXC720917 EGY720907:EGY720917 EQU720907:EQU720917 FAQ720907:FAQ720917 FKM720907:FKM720917 FUI720907:FUI720917 GEE720907:GEE720917 GOA720907:GOA720917 GXW720907:GXW720917 HHS720907:HHS720917 HRO720907:HRO720917 IBK720907:IBK720917 ILG720907:ILG720917 IVC720907:IVC720917 JEY720907:JEY720917 JOU720907:JOU720917 JYQ720907:JYQ720917 KIM720907:KIM720917 KSI720907:KSI720917 LCE720907:LCE720917 LMA720907:LMA720917 LVW720907:LVW720917 MFS720907:MFS720917 MPO720907:MPO720917 MZK720907:MZK720917 NJG720907:NJG720917 NTC720907:NTC720917 OCY720907:OCY720917 OMU720907:OMU720917 OWQ720907:OWQ720917 PGM720907:PGM720917 PQI720907:PQI720917 QAE720907:QAE720917 QKA720907:QKA720917 QTW720907:QTW720917 RDS720907:RDS720917 RNO720907:RNO720917 RXK720907:RXK720917 SHG720907:SHG720917 SRC720907:SRC720917 TAY720907:TAY720917 TKU720907:TKU720917 TUQ720907:TUQ720917 UEM720907:UEM720917 UOI720907:UOI720917 UYE720907:UYE720917 VIA720907:VIA720917 VRW720907:VRW720917 WBS720907:WBS720917 WLO720907:WLO720917 WVK720907:WVK720917 C786443:C786453 IY786443:IY786453 SU786443:SU786453 ACQ786443:ACQ786453 AMM786443:AMM786453 AWI786443:AWI786453 BGE786443:BGE786453 BQA786443:BQA786453 BZW786443:BZW786453 CJS786443:CJS786453 CTO786443:CTO786453 DDK786443:DDK786453 DNG786443:DNG786453 DXC786443:DXC786453 EGY786443:EGY786453 EQU786443:EQU786453 FAQ786443:FAQ786453 FKM786443:FKM786453 FUI786443:FUI786453 GEE786443:GEE786453 GOA786443:GOA786453 GXW786443:GXW786453 HHS786443:HHS786453 HRO786443:HRO786453 IBK786443:IBK786453 ILG786443:ILG786453 IVC786443:IVC786453 JEY786443:JEY786453 JOU786443:JOU786453 JYQ786443:JYQ786453 KIM786443:KIM786453 KSI786443:KSI786453 LCE786443:LCE786453 LMA786443:LMA786453 LVW786443:LVW786453 MFS786443:MFS786453 MPO786443:MPO786453 MZK786443:MZK786453 NJG786443:NJG786453 NTC786443:NTC786453 OCY786443:OCY786453 OMU786443:OMU786453 OWQ786443:OWQ786453 PGM786443:PGM786453 PQI786443:PQI786453 QAE786443:QAE786453 QKA786443:QKA786453 QTW786443:QTW786453 RDS786443:RDS786453 RNO786443:RNO786453 RXK786443:RXK786453 SHG786443:SHG786453 SRC786443:SRC786453 TAY786443:TAY786453 TKU786443:TKU786453 TUQ786443:TUQ786453 UEM786443:UEM786453 UOI786443:UOI786453 UYE786443:UYE786453 VIA786443:VIA786453 VRW786443:VRW786453 WBS786443:WBS786453 WLO786443:WLO786453 WVK786443:WVK786453 C851979:C851989 IY851979:IY851989 SU851979:SU851989 ACQ851979:ACQ851989 AMM851979:AMM851989 AWI851979:AWI851989 BGE851979:BGE851989 BQA851979:BQA851989 BZW851979:BZW851989 CJS851979:CJS851989 CTO851979:CTO851989 DDK851979:DDK851989 DNG851979:DNG851989 DXC851979:DXC851989 EGY851979:EGY851989 EQU851979:EQU851989 FAQ851979:FAQ851989 FKM851979:FKM851989 FUI851979:FUI851989 GEE851979:GEE851989 GOA851979:GOA851989 GXW851979:GXW851989 HHS851979:HHS851989 HRO851979:HRO851989 IBK851979:IBK851989 ILG851979:ILG851989 IVC851979:IVC851989 JEY851979:JEY851989 JOU851979:JOU851989 JYQ851979:JYQ851989 KIM851979:KIM851989 KSI851979:KSI851989 LCE851979:LCE851989 LMA851979:LMA851989 LVW851979:LVW851989 MFS851979:MFS851989 MPO851979:MPO851989 MZK851979:MZK851989 NJG851979:NJG851989 NTC851979:NTC851989 OCY851979:OCY851989 OMU851979:OMU851989 OWQ851979:OWQ851989 PGM851979:PGM851989 PQI851979:PQI851989 QAE851979:QAE851989 QKA851979:QKA851989 QTW851979:QTW851989 RDS851979:RDS851989 RNO851979:RNO851989 RXK851979:RXK851989 SHG851979:SHG851989 SRC851979:SRC851989 TAY851979:TAY851989 TKU851979:TKU851989 TUQ851979:TUQ851989 UEM851979:UEM851989 UOI851979:UOI851989 UYE851979:UYE851989 VIA851979:VIA851989 VRW851979:VRW851989 WBS851979:WBS851989 WLO851979:WLO851989 WVK851979:WVK851989 C917515:C917525 IY917515:IY917525 SU917515:SU917525 ACQ917515:ACQ917525 AMM917515:AMM917525 AWI917515:AWI917525 BGE917515:BGE917525 BQA917515:BQA917525 BZW917515:BZW917525 CJS917515:CJS917525 CTO917515:CTO917525 DDK917515:DDK917525 DNG917515:DNG917525 DXC917515:DXC917525 EGY917515:EGY917525 EQU917515:EQU917525 FAQ917515:FAQ917525 FKM917515:FKM917525 FUI917515:FUI917525 GEE917515:GEE917525 GOA917515:GOA917525 GXW917515:GXW917525 HHS917515:HHS917525 HRO917515:HRO917525 IBK917515:IBK917525 ILG917515:ILG917525 IVC917515:IVC917525 JEY917515:JEY917525 JOU917515:JOU917525 JYQ917515:JYQ917525 KIM917515:KIM917525 KSI917515:KSI917525 LCE917515:LCE917525 LMA917515:LMA917525 LVW917515:LVW917525 MFS917515:MFS917525 MPO917515:MPO917525 MZK917515:MZK917525 NJG917515:NJG917525 NTC917515:NTC917525 OCY917515:OCY917525 OMU917515:OMU917525 OWQ917515:OWQ917525 PGM917515:PGM917525 PQI917515:PQI917525 QAE917515:QAE917525 QKA917515:QKA917525 QTW917515:QTW917525 RDS917515:RDS917525 RNO917515:RNO917525 RXK917515:RXK917525 SHG917515:SHG917525 SRC917515:SRC917525 TAY917515:TAY917525 TKU917515:TKU917525 TUQ917515:TUQ917525 UEM917515:UEM917525 UOI917515:UOI917525 UYE917515:UYE917525 VIA917515:VIA917525 VRW917515:VRW917525 WBS917515:WBS917525 WLO917515:WLO917525 WVK917515:WVK917525 C983051:C983061 IY983051:IY983061 SU983051:SU983061 ACQ983051:ACQ983061 AMM983051:AMM983061 AWI983051:AWI983061 BGE983051:BGE983061 BQA983051:BQA983061 BZW983051:BZW983061 CJS983051:CJS983061 CTO983051:CTO983061 DDK983051:DDK983061 DNG983051:DNG983061 DXC983051:DXC983061 EGY983051:EGY983061 EQU983051:EQU983061 FAQ983051:FAQ983061 FKM983051:FKM983061 FUI983051:FUI983061 GEE983051:GEE983061 GOA983051:GOA983061 GXW983051:GXW983061 HHS983051:HHS983061 HRO983051:HRO983061 IBK983051:IBK983061 ILG983051:ILG983061 IVC983051:IVC983061 JEY983051:JEY983061 JOU983051:JOU983061 JYQ983051:JYQ983061 KIM983051:KIM983061 KSI983051:KSI983061 LCE983051:LCE983061 LMA983051:LMA983061 LVW983051:LVW983061 MFS983051:MFS983061 MPO983051:MPO983061 MZK983051:MZK983061 NJG983051:NJG983061 NTC983051:NTC983061 OCY983051:OCY983061 OMU983051:OMU983061 OWQ983051:OWQ983061 PGM983051:PGM983061 PQI983051:PQI983061 QAE983051:QAE983061 QKA983051:QKA983061 QTW983051:QTW983061 RDS983051:RDS983061 RNO983051:RNO983061 RXK983051:RXK983061 SHG983051:SHG983061 SRC983051:SRC983061 TAY983051:TAY983061 TKU983051:TKU983061 TUQ983051:TUQ983061 UEM983051:UEM983061 UOI983051:UOI983061 UYE983051:UYE983061 VIA983051:VIA983061 VRW983051:VRW983061 WBS983051:WBS983061 WLO983051:WLO983061 WVK983051:WVK983061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C11:C23">
      <formula1>メンバー</formula1>
    </dataValidation>
    <dataValidation type="list" allowBlank="1" showInputMessage="1" showErrorMessage="1" errorTitle="HRの入力" error="HRの入力は100～240になっています。&#10;241以上のHRの場合は、管理者に報告してください。" sqref="N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AB</formula1>
    </dataValidation>
    <dataValidation type="whole" errorStyle="warning" allowBlank="1" showInputMessage="1" showErrorMessage="1" errorTitle="HRの入力" error="HRの入力の初期設定は100～240です。&#10;入力した点数でよければ「はい（Y）」を選択して下さい。"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formula1>100</formula1>
      <formula2>240</formula2>
    </dataValidation>
    <dataValidation type="list" allowBlank="1" showInputMessage="1" showErrorMessage="1" sqref="B23:B38 IX23:IX38 ST23:ST38 ACP23:ACP38 AML23:AML38 AWH23:AWH38 BGD23:BGD38 BPZ23:BPZ38 BZV23:BZV38 CJR23:CJR38 CTN23:CTN38 DDJ23:DDJ38 DNF23:DNF38 DXB23:DXB38 EGX23:EGX38 EQT23:EQT38 FAP23:FAP38 FKL23:FKL38 FUH23:FUH38 GED23:GED38 GNZ23:GNZ38 GXV23:GXV38 HHR23:HHR38 HRN23:HRN38 IBJ23:IBJ38 ILF23:ILF38 IVB23:IVB38 JEX23:JEX38 JOT23:JOT38 JYP23:JYP38 KIL23:KIL38 KSH23:KSH38 LCD23:LCD38 LLZ23:LLZ38 LVV23:LVV38 MFR23:MFR38 MPN23:MPN38 MZJ23:MZJ38 NJF23:NJF38 NTB23:NTB38 OCX23:OCX38 OMT23:OMT38 OWP23:OWP38 PGL23:PGL38 PQH23:PQH38 QAD23:QAD38 QJZ23:QJZ38 QTV23:QTV38 RDR23:RDR38 RNN23:RNN38 RXJ23:RXJ38 SHF23:SHF38 SRB23:SRB38 TAX23:TAX38 TKT23:TKT38 TUP23:TUP38 UEL23:UEL38 UOH23:UOH38 UYD23:UYD38 VHZ23:VHZ38 VRV23:VRV38 WBR23:WBR38 WLN23:WLN38 WVJ23:WVJ38 B65559:B65574 IX65559:IX65574 ST65559:ST65574 ACP65559:ACP65574 AML65559:AML65574 AWH65559:AWH65574 BGD65559:BGD65574 BPZ65559:BPZ65574 BZV65559:BZV65574 CJR65559:CJR65574 CTN65559:CTN65574 DDJ65559:DDJ65574 DNF65559:DNF65574 DXB65559:DXB65574 EGX65559:EGX65574 EQT65559:EQT65574 FAP65559:FAP65574 FKL65559:FKL65574 FUH65559:FUH65574 GED65559:GED65574 GNZ65559:GNZ65574 GXV65559:GXV65574 HHR65559:HHR65574 HRN65559:HRN65574 IBJ65559:IBJ65574 ILF65559:ILF65574 IVB65559:IVB65574 JEX65559:JEX65574 JOT65559:JOT65574 JYP65559:JYP65574 KIL65559:KIL65574 KSH65559:KSH65574 LCD65559:LCD65574 LLZ65559:LLZ65574 LVV65559:LVV65574 MFR65559:MFR65574 MPN65559:MPN65574 MZJ65559:MZJ65574 NJF65559:NJF65574 NTB65559:NTB65574 OCX65559:OCX65574 OMT65559:OMT65574 OWP65559:OWP65574 PGL65559:PGL65574 PQH65559:PQH65574 QAD65559:QAD65574 QJZ65559:QJZ65574 QTV65559:QTV65574 RDR65559:RDR65574 RNN65559:RNN65574 RXJ65559:RXJ65574 SHF65559:SHF65574 SRB65559:SRB65574 TAX65559:TAX65574 TKT65559:TKT65574 TUP65559:TUP65574 UEL65559:UEL65574 UOH65559:UOH65574 UYD65559:UYD65574 VHZ65559:VHZ65574 VRV65559:VRV65574 WBR65559:WBR65574 WLN65559:WLN65574 WVJ65559:WVJ65574 B131095:B131110 IX131095:IX131110 ST131095:ST131110 ACP131095:ACP131110 AML131095:AML131110 AWH131095:AWH131110 BGD131095:BGD131110 BPZ131095:BPZ131110 BZV131095:BZV131110 CJR131095:CJR131110 CTN131095:CTN131110 DDJ131095:DDJ131110 DNF131095:DNF131110 DXB131095:DXB131110 EGX131095:EGX131110 EQT131095:EQT131110 FAP131095:FAP131110 FKL131095:FKL131110 FUH131095:FUH131110 GED131095:GED131110 GNZ131095:GNZ131110 GXV131095:GXV131110 HHR131095:HHR131110 HRN131095:HRN131110 IBJ131095:IBJ131110 ILF131095:ILF131110 IVB131095:IVB131110 JEX131095:JEX131110 JOT131095:JOT131110 JYP131095:JYP131110 KIL131095:KIL131110 KSH131095:KSH131110 LCD131095:LCD131110 LLZ131095:LLZ131110 LVV131095:LVV131110 MFR131095:MFR131110 MPN131095:MPN131110 MZJ131095:MZJ131110 NJF131095:NJF131110 NTB131095:NTB131110 OCX131095:OCX131110 OMT131095:OMT131110 OWP131095:OWP131110 PGL131095:PGL131110 PQH131095:PQH131110 QAD131095:QAD131110 QJZ131095:QJZ131110 QTV131095:QTV131110 RDR131095:RDR131110 RNN131095:RNN131110 RXJ131095:RXJ131110 SHF131095:SHF131110 SRB131095:SRB131110 TAX131095:TAX131110 TKT131095:TKT131110 TUP131095:TUP131110 UEL131095:UEL131110 UOH131095:UOH131110 UYD131095:UYD131110 VHZ131095:VHZ131110 VRV131095:VRV131110 WBR131095:WBR131110 WLN131095:WLN131110 WVJ131095:WVJ131110 B196631:B196646 IX196631:IX196646 ST196631:ST196646 ACP196631:ACP196646 AML196631:AML196646 AWH196631:AWH196646 BGD196631:BGD196646 BPZ196631:BPZ196646 BZV196631:BZV196646 CJR196631:CJR196646 CTN196631:CTN196646 DDJ196631:DDJ196646 DNF196631:DNF196646 DXB196631:DXB196646 EGX196631:EGX196646 EQT196631:EQT196646 FAP196631:FAP196646 FKL196631:FKL196646 FUH196631:FUH196646 GED196631:GED196646 GNZ196631:GNZ196646 GXV196631:GXV196646 HHR196631:HHR196646 HRN196631:HRN196646 IBJ196631:IBJ196646 ILF196631:ILF196646 IVB196631:IVB196646 JEX196631:JEX196646 JOT196631:JOT196646 JYP196631:JYP196646 KIL196631:KIL196646 KSH196631:KSH196646 LCD196631:LCD196646 LLZ196631:LLZ196646 LVV196631:LVV196646 MFR196631:MFR196646 MPN196631:MPN196646 MZJ196631:MZJ196646 NJF196631:NJF196646 NTB196631:NTB196646 OCX196631:OCX196646 OMT196631:OMT196646 OWP196631:OWP196646 PGL196631:PGL196646 PQH196631:PQH196646 QAD196631:QAD196646 QJZ196631:QJZ196646 QTV196631:QTV196646 RDR196631:RDR196646 RNN196631:RNN196646 RXJ196631:RXJ196646 SHF196631:SHF196646 SRB196631:SRB196646 TAX196631:TAX196646 TKT196631:TKT196646 TUP196631:TUP196646 UEL196631:UEL196646 UOH196631:UOH196646 UYD196631:UYD196646 VHZ196631:VHZ196646 VRV196631:VRV196646 WBR196631:WBR196646 WLN196631:WLN196646 WVJ196631:WVJ196646 B262167:B262182 IX262167:IX262182 ST262167:ST262182 ACP262167:ACP262182 AML262167:AML262182 AWH262167:AWH262182 BGD262167:BGD262182 BPZ262167:BPZ262182 BZV262167:BZV262182 CJR262167:CJR262182 CTN262167:CTN262182 DDJ262167:DDJ262182 DNF262167:DNF262182 DXB262167:DXB262182 EGX262167:EGX262182 EQT262167:EQT262182 FAP262167:FAP262182 FKL262167:FKL262182 FUH262167:FUH262182 GED262167:GED262182 GNZ262167:GNZ262182 GXV262167:GXV262182 HHR262167:HHR262182 HRN262167:HRN262182 IBJ262167:IBJ262182 ILF262167:ILF262182 IVB262167:IVB262182 JEX262167:JEX262182 JOT262167:JOT262182 JYP262167:JYP262182 KIL262167:KIL262182 KSH262167:KSH262182 LCD262167:LCD262182 LLZ262167:LLZ262182 LVV262167:LVV262182 MFR262167:MFR262182 MPN262167:MPN262182 MZJ262167:MZJ262182 NJF262167:NJF262182 NTB262167:NTB262182 OCX262167:OCX262182 OMT262167:OMT262182 OWP262167:OWP262182 PGL262167:PGL262182 PQH262167:PQH262182 QAD262167:QAD262182 QJZ262167:QJZ262182 QTV262167:QTV262182 RDR262167:RDR262182 RNN262167:RNN262182 RXJ262167:RXJ262182 SHF262167:SHF262182 SRB262167:SRB262182 TAX262167:TAX262182 TKT262167:TKT262182 TUP262167:TUP262182 UEL262167:UEL262182 UOH262167:UOH262182 UYD262167:UYD262182 VHZ262167:VHZ262182 VRV262167:VRV262182 WBR262167:WBR262182 WLN262167:WLN262182 WVJ262167:WVJ262182 B327703:B327718 IX327703:IX327718 ST327703:ST327718 ACP327703:ACP327718 AML327703:AML327718 AWH327703:AWH327718 BGD327703:BGD327718 BPZ327703:BPZ327718 BZV327703:BZV327718 CJR327703:CJR327718 CTN327703:CTN327718 DDJ327703:DDJ327718 DNF327703:DNF327718 DXB327703:DXB327718 EGX327703:EGX327718 EQT327703:EQT327718 FAP327703:FAP327718 FKL327703:FKL327718 FUH327703:FUH327718 GED327703:GED327718 GNZ327703:GNZ327718 GXV327703:GXV327718 HHR327703:HHR327718 HRN327703:HRN327718 IBJ327703:IBJ327718 ILF327703:ILF327718 IVB327703:IVB327718 JEX327703:JEX327718 JOT327703:JOT327718 JYP327703:JYP327718 KIL327703:KIL327718 KSH327703:KSH327718 LCD327703:LCD327718 LLZ327703:LLZ327718 LVV327703:LVV327718 MFR327703:MFR327718 MPN327703:MPN327718 MZJ327703:MZJ327718 NJF327703:NJF327718 NTB327703:NTB327718 OCX327703:OCX327718 OMT327703:OMT327718 OWP327703:OWP327718 PGL327703:PGL327718 PQH327703:PQH327718 QAD327703:QAD327718 QJZ327703:QJZ327718 QTV327703:QTV327718 RDR327703:RDR327718 RNN327703:RNN327718 RXJ327703:RXJ327718 SHF327703:SHF327718 SRB327703:SRB327718 TAX327703:TAX327718 TKT327703:TKT327718 TUP327703:TUP327718 UEL327703:UEL327718 UOH327703:UOH327718 UYD327703:UYD327718 VHZ327703:VHZ327718 VRV327703:VRV327718 WBR327703:WBR327718 WLN327703:WLN327718 WVJ327703:WVJ327718 B393239:B393254 IX393239:IX393254 ST393239:ST393254 ACP393239:ACP393254 AML393239:AML393254 AWH393239:AWH393254 BGD393239:BGD393254 BPZ393239:BPZ393254 BZV393239:BZV393254 CJR393239:CJR393254 CTN393239:CTN393254 DDJ393239:DDJ393254 DNF393239:DNF393254 DXB393239:DXB393254 EGX393239:EGX393254 EQT393239:EQT393254 FAP393239:FAP393254 FKL393239:FKL393254 FUH393239:FUH393254 GED393239:GED393254 GNZ393239:GNZ393254 GXV393239:GXV393254 HHR393239:HHR393254 HRN393239:HRN393254 IBJ393239:IBJ393254 ILF393239:ILF393254 IVB393239:IVB393254 JEX393239:JEX393254 JOT393239:JOT393254 JYP393239:JYP393254 KIL393239:KIL393254 KSH393239:KSH393254 LCD393239:LCD393254 LLZ393239:LLZ393254 LVV393239:LVV393254 MFR393239:MFR393254 MPN393239:MPN393254 MZJ393239:MZJ393254 NJF393239:NJF393254 NTB393239:NTB393254 OCX393239:OCX393254 OMT393239:OMT393254 OWP393239:OWP393254 PGL393239:PGL393254 PQH393239:PQH393254 QAD393239:QAD393254 QJZ393239:QJZ393254 QTV393239:QTV393254 RDR393239:RDR393254 RNN393239:RNN393254 RXJ393239:RXJ393254 SHF393239:SHF393254 SRB393239:SRB393254 TAX393239:TAX393254 TKT393239:TKT393254 TUP393239:TUP393254 UEL393239:UEL393254 UOH393239:UOH393254 UYD393239:UYD393254 VHZ393239:VHZ393254 VRV393239:VRV393254 WBR393239:WBR393254 WLN393239:WLN393254 WVJ393239:WVJ393254 B458775:B458790 IX458775:IX458790 ST458775:ST458790 ACP458775:ACP458790 AML458775:AML458790 AWH458775:AWH458790 BGD458775:BGD458790 BPZ458775:BPZ458790 BZV458775:BZV458790 CJR458775:CJR458790 CTN458775:CTN458790 DDJ458775:DDJ458790 DNF458775:DNF458790 DXB458775:DXB458790 EGX458775:EGX458790 EQT458775:EQT458790 FAP458775:FAP458790 FKL458775:FKL458790 FUH458775:FUH458790 GED458775:GED458790 GNZ458775:GNZ458790 GXV458775:GXV458790 HHR458775:HHR458790 HRN458775:HRN458790 IBJ458775:IBJ458790 ILF458775:ILF458790 IVB458775:IVB458790 JEX458775:JEX458790 JOT458775:JOT458790 JYP458775:JYP458790 KIL458775:KIL458790 KSH458775:KSH458790 LCD458775:LCD458790 LLZ458775:LLZ458790 LVV458775:LVV458790 MFR458775:MFR458790 MPN458775:MPN458790 MZJ458775:MZJ458790 NJF458775:NJF458790 NTB458775:NTB458790 OCX458775:OCX458790 OMT458775:OMT458790 OWP458775:OWP458790 PGL458775:PGL458790 PQH458775:PQH458790 QAD458775:QAD458790 QJZ458775:QJZ458790 QTV458775:QTV458790 RDR458775:RDR458790 RNN458775:RNN458790 RXJ458775:RXJ458790 SHF458775:SHF458790 SRB458775:SRB458790 TAX458775:TAX458790 TKT458775:TKT458790 TUP458775:TUP458790 UEL458775:UEL458790 UOH458775:UOH458790 UYD458775:UYD458790 VHZ458775:VHZ458790 VRV458775:VRV458790 WBR458775:WBR458790 WLN458775:WLN458790 WVJ458775:WVJ458790 B524311:B524326 IX524311:IX524326 ST524311:ST524326 ACP524311:ACP524326 AML524311:AML524326 AWH524311:AWH524326 BGD524311:BGD524326 BPZ524311:BPZ524326 BZV524311:BZV524326 CJR524311:CJR524326 CTN524311:CTN524326 DDJ524311:DDJ524326 DNF524311:DNF524326 DXB524311:DXB524326 EGX524311:EGX524326 EQT524311:EQT524326 FAP524311:FAP524326 FKL524311:FKL524326 FUH524311:FUH524326 GED524311:GED524326 GNZ524311:GNZ524326 GXV524311:GXV524326 HHR524311:HHR524326 HRN524311:HRN524326 IBJ524311:IBJ524326 ILF524311:ILF524326 IVB524311:IVB524326 JEX524311:JEX524326 JOT524311:JOT524326 JYP524311:JYP524326 KIL524311:KIL524326 KSH524311:KSH524326 LCD524311:LCD524326 LLZ524311:LLZ524326 LVV524311:LVV524326 MFR524311:MFR524326 MPN524311:MPN524326 MZJ524311:MZJ524326 NJF524311:NJF524326 NTB524311:NTB524326 OCX524311:OCX524326 OMT524311:OMT524326 OWP524311:OWP524326 PGL524311:PGL524326 PQH524311:PQH524326 QAD524311:QAD524326 QJZ524311:QJZ524326 QTV524311:QTV524326 RDR524311:RDR524326 RNN524311:RNN524326 RXJ524311:RXJ524326 SHF524311:SHF524326 SRB524311:SRB524326 TAX524311:TAX524326 TKT524311:TKT524326 TUP524311:TUP524326 UEL524311:UEL524326 UOH524311:UOH524326 UYD524311:UYD524326 VHZ524311:VHZ524326 VRV524311:VRV524326 WBR524311:WBR524326 WLN524311:WLN524326 WVJ524311:WVJ524326 B589847:B589862 IX589847:IX589862 ST589847:ST589862 ACP589847:ACP589862 AML589847:AML589862 AWH589847:AWH589862 BGD589847:BGD589862 BPZ589847:BPZ589862 BZV589847:BZV589862 CJR589847:CJR589862 CTN589847:CTN589862 DDJ589847:DDJ589862 DNF589847:DNF589862 DXB589847:DXB589862 EGX589847:EGX589862 EQT589847:EQT589862 FAP589847:FAP589862 FKL589847:FKL589862 FUH589847:FUH589862 GED589847:GED589862 GNZ589847:GNZ589862 GXV589847:GXV589862 HHR589847:HHR589862 HRN589847:HRN589862 IBJ589847:IBJ589862 ILF589847:ILF589862 IVB589847:IVB589862 JEX589847:JEX589862 JOT589847:JOT589862 JYP589847:JYP589862 KIL589847:KIL589862 KSH589847:KSH589862 LCD589847:LCD589862 LLZ589847:LLZ589862 LVV589847:LVV589862 MFR589847:MFR589862 MPN589847:MPN589862 MZJ589847:MZJ589862 NJF589847:NJF589862 NTB589847:NTB589862 OCX589847:OCX589862 OMT589847:OMT589862 OWP589847:OWP589862 PGL589847:PGL589862 PQH589847:PQH589862 QAD589847:QAD589862 QJZ589847:QJZ589862 QTV589847:QTV589862 RDR589847:RDR589862 RNN589847:RNN589862 RXJ589847:RXJ589862 SHF589847:SHF589862 SRB589847:SRB589862 TAX589847:TAX589862 TKT589847:TKT589862 TUP589847:TUP589862 UEL589847:UEL589862 UOH589847:UOH589862 UYD589847:UYD589862 VHZ589847:VHZ589862 VRV589847:VRV589862 WBR589847:WBR589862 WLN589847:WLN589862 WVJ589847:WVJ589862 B655383:B655398 IX655383:IX655398 ST655383:ST655398 ACP655383:ACP655398 AML655383:AML655398 AWH655383:AWH655398 BGD655383:BGD655398 BPZ655383:BPZ655398 BZV655383:BZV655398 CJR655383:CJR655398 CTN655383:CTN655398 DDJ655383:DDJ655398 DNF655383:DNF655398 DXB655383:DXB655398 EGX655383:EGX655398 EQT655383:EQT655398 FAP655383:FAP655398 FKL655383:FKL655398 FUH655383:FUH655398 GED655383:GED655398 GNZ655383:GNZ655398 GXV655383:GXV655398 HHR655383:HHR655398 HRN655383:HRN655398 IBJ655383:IBJ655398 ILF655383:ILF655398 IVB655383:IVB655398 JEX655383:JEX655398 JOT655383:JOT655398 JYP655383:JYP655398 KIL655383:KIL655398 KSH655383:KSH655398 LCD655383:LCD655398 LLZ655383:LLZ655398 LVV655383:LVV655398 MFR655383:MFR655398 MPN655383:MPN655398 MZJ655383:MZJ655398 NJF655383:NJF655398 NTB655383:NTB655398 OCX655383:OCX655398 OMT655383:OMT655398 OWP655383:OWP655398 PGL655383:PGL655398 PQH655383:PQH655398 QAD655383:QAD655398 QJZ655383:QJZ655398 QTV655383:QTV655398 RDR655383:RDR655398 RNN655383:RNN655398 RXJ655383:RXJ655398 SHF655383:SHF655398 SRB655383:SRB655398 TAX655383:TAX655398 TKT655383:TKT655398 TUP655383:TUP655398 UEL655383:UEL655398 UOH655383:UOH655398 UYD655383:UYD655398 VHZ655383:VHZ655398 VRV655383:VRV655398 WBR655383:WBR655398 WLN655383:WLN655398 WVJ655383:WVJ655398 B720919:B720934 IX720919:IX720934 ST720919:ST720934 ACP720919:ACP720934 AML720919:AML720934 AWH720919:AWH720934 BGD720919:BGD720934 BPZ720919:BPZ720934 BZV720919:BZV720934 CJR720919:CJR720934 CTN720919:CTN720934 DDJ720919:DDJ720934 DNF720919:DNF720934 DXB720919:DXB720934 EGX720919:EGX720934 EQT720919:EQT720934 FAP720919:FAP720934 FKL720919:FKL720934 FUH720919:FUH720934 GED720919:GED720934 GNZ720919:GNZ720934 GXV720919:GXV720934 HHR720919:HHR720934 HRN720919:HRN720934 IBJ720919:IBJ720934 ILF720919:ILF720934 IVB720919:IVB720934 JEX720919:JEX720934 JOT720919:JOT720934 JYP720919:JYP720934 KIL720919:KIL720934 KSH720919:KSH720934 LCD720919:LCD720934 LLZ720919:LLZ720934 LVV720919:LVV720934 MFR720919:MFR720934 MPN720919:MPN720934 MZJ720919:MZJ720934 NJF720919:NJF720934 NTB720919:NTB720934 OCX720919:OCX720934 OMT720919:OMT720934 OWP720919:OWP720934 PGL720919:PGL720934 PQH720919:PQH720934 QAD720919:QAD720934 QJZ720919:QJZ720934 QTV720919:QTV720934 RDR720919:RDR720934 RNN720919:RNN720934 RXJ720919:RXJ720934 SHF720919:SHF720934 SRB720919:SRB720934 TAX720919:TAX720934 TKT720919:TKT720934 TUP720919:TUP720934 UEL720919:UEL720934 UOH720919:UOH720934 UYD720919:UYD720934 VHZ720919:VHZ720934 VRV720919:VRV720934 WBR720919:WBR720934 WLN720919:WLN720934 WVJ720919:WVJ720934 B786455:B786470 IX786455:IX786470 ST786455:ST786470 ACP786455:ACP786470 AML786455:AML786470 AWH786455:AWH786470 BGD786455:BGD786470 BPZ786455:BPZ786470 BZV786455:BZV786470 CJR786455:CJR786470 CTN786455:CTN786470 DDJ786455:DDJ786470 DNF786455:DNF786470 DXB786455:DXB786470 EGX786455:EGX786470 EQT786455:EQT786470 FAP786455:FAP786470 FKL786455:FKL786470 FUH786455:FUH786470 GED786455:GED786470 GNZ786455:GNZ786470 GXV786455:GXV786470 HHR786455:HHR786470 HRN786455:HRN786470 IBJ786455:IBJ786470 ILF786455:ILF786470 IVB786455:IVB786470 JEX786455:JEX786470 JOT786455:JOT786470 JYP786455:JYP786470 KIL786455:KIL786470 KSH786455:KSH786470 LCD786455:LCD786470 LLZ786455:LLZ786470 LVV786455:LVV786470 MFR786455:MFR786470 MPN786455:MPN786470 MZJ786455:MZJ786470 NJF786455:NJF786470 NTB786455:NTB786470 OCX786455:OCX786470 OMT786455:OMT786470 OWP786455:OWP786470 PGL786455:PGL786470 PQH786455:PQH786470 QAD786455:QAD786470 QJZ786455:QJZ786470 QTV786455:QTV786470 RDR786455:RDR786470 RNN786455:RNN786470 RXJ786455:RXJ786470 SHF786455:SHF786470 SRB786455:SRB786470 TAX786455:TAX786470 TKT786455:TKT786470 TUP786455:TUP786470 UEL786455:UEL786470 UOH786455:UOH786470 UYD786455:UYD786470 VHZ786455:VHZ786470 VRV786455:VRV786470 WBR786455:WBR786470 WLN786455:WLN786470 WVJ786455:WVJ786470 B851991:B852006 IX851991:IX852006 ST851991:ST852006 ACP851991:ACP852006 AML851991:AML852006 AWH851991:AWH852006 BGD851991:BGD852006 BPZ851991:BPZ852006 BZV851991:BZV852006 CJR851991:CJR852006 CTN851991:CTN852006 DDJ851991:DDJ852006 DNF851991:DNF852006 DXB851991:DXB852006 EGX851991:EGX852006 EQT851991:EQT852006 FAP851991:FAP852006 FKL851991:FKL852006 FUH851991:FUH852006 GED851991:GED852006 GNZ851991:GNZ852006 GXV851991:GXV852006 HHR851991:HHR852006 HRN851991:HRN852006 IBJ851991:IBJ852006 ILF851991:ILF852006 IVB851991:IVB852006 JEX851991:JEX852006 JOT851991:JOT852006 JYP851991:JYP852006 KIL851991:KIL852006 KSH851991:KSH852006 LCD851991:LCD852006 LLZ851991:LLZ852006 LVV851991:LVV852006 MFR851991:MFR852006 MPN851991:MPN852006 MZJ851991:MZJ852006 NJF851991:NJF852006 NTB851991:NTB852006 OCX851991:OCX852006 OMT851991:OMT852006 OWP851991:OWP852006 PGL851991:PGL852006 PQH851991:PQH852006 QAD851991:QAD852006 QJZ851991:QJZ852006 QTV851991:QTV852006 RDR851991:RDR852006 RNN851991:RNN852006 RXJ851991:RXJ852006 SHF851991:SHF852006 SRB851991:SRB852006 TAX851991:TAX852006 TKT851991:TKT852006 TUP851991:TUP852006 UEL851991:UEL852006 UOH851991:UOH852006 UYD851991:UYD852006 VHZ851991:VHZ852006 VRV851991:VRV852006 WBR851991:WBR852006 WLN851991:WLN852006 WVJ851991:WVJ852006 B917527:B917542 IX917527:IX917542 ST917527:ST917542 ACP917527:ACP917542 AML917527:AML917542 AWH917527:AWH917542 BGD917527:BGD917542 BPZ917527:BPZ917542 BZV917527:BZV917542 CJR917527:CJR917542 CTN917527:CTN917542 DDJ917527:DDJ917542 DNF917527:DNF917542 DXB917527:DXB917542 EGX917527:EGX917542 EQT917527:EQT917542 FAP917527:FAP917542 FKL917527:FKL917542 FUH917527:FUH917542 GED917527:GED917542 GNZ917527:GNZ917542 GXV917527:GXV917542 HHR917527:HHR917542 HRN917527:HRN917542 IBJ917527:IBJ917542 ILF917527:ILF917542 IVB917527:IVB917542 JEX917527:JEX917542 JOT917527:JOT917542 JYP917527:JYP917542 KIL917527:KIL917542 KSH917527:KSH917542 LCD917527:LCD917542 LLZ917527:LLZ917542 LVV917527:LVV917542 MFR917527:MFR917542 MPN917527:MPN917542 MZJ917527:MZJ917542 NJF917527:NJF917542 NTB917527:NTB917542 OCX917527:OCX917542 OMT917527:OMT917542 OWP917527:OWP917542 PGL917527:PGL917542 PQH917527:PQH917542 QAD917527:QAD917542 QJZ917527:QJZ917542 QTV917527:QTV917542 RDR917527:RDR917542 RNN917527:RNN917542 RXJ917527:RXJ917542 SHF917527:SHF917542 SRB917527:SRB917542 TAX917527:TAX917542 TKT917527:TKT917542 TUP917527:TUP917542 UEL917527:UEL917542 UOH917527:UOH917542 UYD917527:UYD917542 VHZ917527:VHZ917542 VRV917527:VRV917542 WBR917527:WBR917542 WLN917527:WLN917542 WVJ917527:WVJ917542 B983063:B983078 IX983063:IX983078 ST983063:ST983078 ACP983063:ACP983078 AML983063:AML983078 AWH983063:AWH983078 BGD983063:BGD983078 BPZ983063:BPZ983078 BZV983063:BZV983078 CJR983063:CJR983078 CTN983063:CTN983078 DDJ983063:DDJ983078 DNF983063:DNF983078 DXB983063:DXB983078 EGX983063:EGX983078 EQT983063:EQT983078 FAP983063:FAP983078 FKL983063:FKL983078 FUH983063:FUH983078 GED983063:GED983078 GNZ983063:GNZ983078 GXV983063:GXV983078 HHR983063:HHR983078 HRN983063:HRN983078 IBJ983063:IBJ983078 ILF983063:ILF983078 IVB983063:IVB983078 JEX983063:JEX983078 JOT983063:JOT983078 JYP983063:JYP983078 KIL983063:KIL983078 KSH983063:KSH983078 LCD983063:LCD983078 LLZ983063:LLZ983078 LVV983063:LVV983078 MFR983063:MFR983078 MPN983063:MPN983078 MZJ983063:MZJ983078 NJF983063:NJF983078 NTB983063:NTB983078 OCX983063:OCX983078 OMT983063:OMT983078 OWP983063:OWP983078 PGL983063:PGL983078 PQH983063:PQH983078 QAD983063:QAD983078 QJZ983063:QJZ983078 QTV983063:QTV983078 RDR983063:RDR983078 RNN983063:RNN983078 RXJ983063:RXJ983078 SHF983063:SHF983078 SRB983063:SRB983078 TAX983063:TAX983078 TKT983063:TKT983078 TUP983063:TUP983078 UEL983063:UEL983078 UOH983063:UOH983078 UYD983063:UYD983078 VHZ983063:VHZ983078 VRV983063:VRV983078 WBR983063:WBR983078 WLN983063:WLN983078 WVJ983063:WVJ983078">
      <formula1>"△"</formula1>
    </dataValidation>
    <dataValidation imeMode="off" allowBlank="1" showInputMessage="1" showErrorMessage="1" sqref="D11:AE38 IZ11:KA38 SV11:TW38 ACR11:ADS38 AMN11:ANO38 AWJ11:AXK38 BGF11:BHG38 BQB11:BRC38 BZX11:CAY38 CJT11:CKU38 CTP11:CUQ38 DDL11:DEM38 DNH11:DOI38 DXD11:DYE38 EGZ11:EIA38 EQV11:ERW38 FAR11:FBS38 FKN11:FLO38 FUJ11:FVK38 GEF11:GFG38 GOB11:GPC38 GXX11:GYY38 HHT11:HIU38 HRP11:HSQ38 IBL11:ICM38 ILH11:IMI38 IVD11:IWE38 JEZ11:JGA38 JOV11:JPW38 JYR11:JZS38 KIN11:KJO38 KSJ11:KTK38 LCF11:LDG38 LMB11:LNC38 LVX11:LWY38 MFT11:MGU38 MPP11:MQQ38 MZL11:NAM38 NJH11:NKI38 NTD11:NUE38 OCZ11:OEA38 OMV11:ONW38 OWR11:OXS38 PGN11:PHO38 PQJ11:PRK38 QAF11:QBG38 QKB11:QLC38 QTX11:QUY38 RDT11:REU38 RNP11:ROQ38 RXL11:RYM38 SHH11:SII38 SRD11:SSE38 TAZ11:TCA38 TKV11:TLW38 TUR11:TVS38 UEN11:UFO38 UOJ11:UPK38 UYF11:UZG38 VIB11:VJC38 VRX11:VSY38 WBT11:WCU38 WLP11:WMQ38 WVL11:WWM38 D65547:AE65574 IZ65547:KA65574 SV65547:TW65574 ACR65547:ADS65574 AMN65547:ANO65574 AWJ65547:AXK65574 BGF65547:BHG65574 BQB65547:BRC65574 BZX65547:CAY65574 CJT65547:CKU65574 CTP65547:CUQ65574 DDL65547:DEM65574 DNH65547:DOI65574 DXD65547:DYE65574 EGZ65547:EIA65574 EQV65547:ERW65574 FAR65547:FBS65574 FKN65547:FLO65574 FUJ65547:FVK65574 GEF65547:GFG65574 GOB65547:GPC65574 GXX65547:GYY65574 HHT65547:HIU65574 HRP65547:HSQ65574 IBL65547:ICM65574 ILH65547:IMI65574 IVD65547:IWE65574 JEZ65547:JGA65574 JOV65547:JPW65574 JYR65547:JZS65574 KIN65547:KJO65574 KSJ65547:KTK65574 LCF65547:LDG65574 LMB65547:LNC65574 LVX65547:LWY65574 MFT65547:MGU65574 MPP65547:MQQ65574 MZL65547:NAM65574 NJH65547:NKI65574 NTD65547:NUE65574 OCZ65547:OEA65574 OMV65547:ONW65574 OWR65547:OXS65574 PGN65547:PHO65574 PQJ65547:PRK65574 QAF65547:QBG65574 QKB65547:QLC65574 QTX65547:QUY65574 RDT65547:REU65574 RNP65547:ROQ65574 RXL65547:RYM65574 SHH65547:SII65574 SRD65547:SSE65574 TAZ65547:TCA65574 TKV65547:TLW65574 TUR65547:TVS65574 UEN65547:UFO65574 UOJ65547:UPK65574 UYF65547:UZG65574 VIB65547:VJC65574 VRX65547:VSY65574 WBT65547:WCU65574 WLP65547:WMQ65574 WVL65547:WWM65574 D131083:AE131110 IZ131083:KA131110 SV131083:TW131110 ACR131083:ADS131110 AMN131083:ANO131110 AWJ131083:AXK131110 BGF131083:BHG131110 BQB131083:BRC131110 BZX131083:CAY131110 CJT131083:CKU131110 CTP131083:CUQ131110 DDL131083:DEM131110 DNH131083:DOI131110 DXD131083:DYE131110 EGZ131083:EIA131110 EQV131083:ERW131110 FAR131083:FBS131110 FKN131083:FLO131110 FUJ131083:FVK131110 GEF131083:GFG131110 GOB131083:GPC131110 GXX131083:GYY131110 HHT131083:HIU131110 HRP131083:HSQ131110 IBL131083:ICM131110 ILH131083:IMI131110 IVD131083:IWE131110 JEZ131083:JGA131110 JOV131083:JPW131110 JYR131083:JZS131110 KIN131083:KJO131110 KSJ131083:KTK131110 LCF131083:LDG131110 LMB131083:LNC131110 LVX131083:LWY131110 MFT131083:MGU131110 MPP131083:MQQ131110 MZL131083:NAM131110 NJH131083:NKI131110 NTD131083:NUE131110 OCZ131083:OEA131110 OMV131083:ONW131110 OWR131083:OXS131110 PGN131083:PHO131110 PQJ131083:PRK131110 QAF131083:QBG131110 QKB131083:QLC131110 QTX131083:QUY131110 RDT131083:REU131110 RNP131083:ROQ131110 RXL131083:RYM131110 SHH131083:SII131110 SRD131083:SSE131110 TAZ131083:TCA131110 TKV131083:TLW131110 TUR131083:TVS131110 UEN131083:UFO131110 UOJ131083:UPK131110 UYF131083:UZG131110 VIB131083:VJC131110 VRX131083:VSY131110 WBT131083:WCU131110 WLP131083:WMQ131110 WVL131083:WWM131110 D196619:AE196646 IZ196619:KA196646 SV196619:TW196646 ACR196619:ADS196646 AMN196619:ANO196646 AWJ196619:AXK196646 BGF196619:BHG196646 BQB196619:BRC196646 BZX196619:CAY196646 CJT196619:CKU196646 CTP196619:CUQ196646 DDL196619:DEM196646 DNH196619:DOI196646 DXD196619:DYE196646 EGZ196619:EIA196646 EQV196619:ERW196646 FAR196619:FBS196646 FKN196619:FLO196646 FUJ196619:FVK196646 GEF196619:GFG196646 GOB196619:GPC196646 GXX196619:GYY196646 HHT196619:HIU196646 HRP196619:HSQ196646 IBL196619:ICM196646 ILH196619:IMI196646 IVD196619:IWE196646 JEZ196619:JGA196646 JOV196619:JPW196646 JYR196619:JZS196646 KIN196619:KJO196646 KSJ196619:KTK196646 LCF196619:LDG196646 LMB196619:LNC196646 LVX196619:LWY196646 MFT196619:MGU196646 MPP196619:MQQ196646 MZL196619:NAM196646 NJH196619:NKI196646 NTD196619:NUE196646 OCZ196619:OEA196646 OMV196619:ONW196646 OWR196619:OXS196646 PGN196619:PHO196646 PQJ196619:PRK196646 QAF196619:QBG196646 QKB196619:QLC196646 QTX196619:QUY196646 RDT196619:REU196646 RNP196619:ROQ196646 RXL196619:RYM196646 SHH196619:SII196646 SRD196619:SSE196646 TAZ196619:TCA196646 TKV196619:TLW196646 TUR196619:TVS196646 UEN196619:UFO196646 UOJ196619:UPK196646 UYF196619:UZG196646 VIB196619:VJC196646 VRX196619:VSY196646 WBT196619:WCU196646 WLP196619:WMQ196646 WVL196619:WWM196646 D262155:AE262182 IZ262155:KA262182 SV262155:TW262182 ACR262155:ADS262182 AMN262155:ANO262182 AWJ262155:AXK262182 BGF262155:BHG262182 BQB262155:BRC262182 BZX262155:CAY262182 CJT262155:CKU262182 CTP262155:CUQ262182 DDL262155:DEM262182 DNH262155:DOI262182 DXD262155:DYE262182 EGZ262155:EIA262182 EQV262155:ERW262182 FAR262155:FBS262182 FKN262155:FLO262182 FUJ262155:FVK262182 GEF262155:GFG262182 GOB262155:GPC262182 GXX262155:GYY262182 HHT262155:HIU262182 HRP262155:HSQ262182 IBL262155:ICM262182 ILH262155:IMI262182 IVD262155:IWE262182 JEZ262155:JGA262182 JOV262155:JPW262182 JYR262155:JZS262182 KIN262155:KJO262182 KSJ262155:KTK262182 LCF262155:LDG262182 LMB262155:LNC262182 LVX262155:LWY262182 MFT262155:MGU262182 MPP262155:MQQ262182 MZL262155:NAM262182 NJH262155:NKI262182 NTD262155:NUE262182 OCZ262155:OEA262182 OMV262155:ONW262182 OWR262155:OXS262182 PGN262155:PHO262182 PQJ262155:PRK262182 QAF262155:QBG262182 QKB262155:QLC262182 QTX262155:QUY262182 RDT262155:REU262182 RNP262155:ROQ262182 RXL262155:RYM262182 SHH262155:SII262182 SRD262155:SSE262182 TAZ262155:TCA262182 TKV262155:TLW262182 TUR262155:TVS262182 UEN262155:UFO262182 UOJ262155:UPK262182 UYF262155:UZG262182 VIB262155:VJC262182 VRX262155:VSY262182 WBT262155:WCU262182 WLP262155:WMQ262182 WVL262155:WWM262182 D327691:AE327718 IZ327691:KA327718 SV327691:TW327718 ACR327691:ADS327718 AMN327691:ANO327718 AWJ327691:AXK327718 BGF327691:BHG327718 BQB327691:BRC327718 BZX327691:CAY327718 CJT327691:CKU327718 CTP327691:CUQ327718 DDL327691:DEM327718 DNH327691:DOI327718 DXD327691:DYE327718 EGZ327691:EIA327718 EQV327691:ERW327718 FAR327691:FBS327718 FKN327691:FLO327718 FUJ327691:FVK327718 GEF327691:GFG327718 GOB327691:GPC327718 GXX327691:GYY327718 HHT327691:HIU327718 HRP327691:HSQ327718 IBL327691:ICM327718 ILH327691:IMI327718 IVD327691:IWE327718 JEZ327691:JGA327718 JOV327691:JPW327718 JYR327691:JZS327718 KIN327691:KJO327718 KSJ327691:KTK327718 LCF327691:LDG327718 LMB327691:LNC327718 LVX327691:LWY327718 MFT327691:MGU327718 MPP327691:MQQ327718 MZL327691:NAM327718 NJH327691:NKI327718 NTD327691:NUE327718 OCZ327691:OEA327718 OMV327691:ONW327718 OWR327691:OXS327718 PGN327691:PHO327718 PQJ327691:PRK327718 QAF327691:QBG327718 QKB327691:QLC327718 QTX327691:QUY327718 RDT327691:REU327718 RNP327691:ROQ327718 RXL327691:RYM327718 SHH327691:SII327718 SRD327691:SSE327718 TAZ327691:TCA327718 TKV327691:TLW327718 TUR327691:TVS327718 UEN327691:UFO327718 UOJ327691:UPK327718 UYF327691:UZG327718 VIB327691:VJC327718 VRX327691:VSY327718 WBT327691:WCU327718 WLP327691:WMQ327718 WVL327691:WWM327718 D393227:AE393254 IZ393227:KA393254 SV393227:TW393254 ACR393227:ADS393254 AMN393227:ANO393254 AWJ393227:AXK393254 BGF393227:BHG393254 BQB393227:BRC393254 BZX393227:CAY393254 CJT393227:CKU393254 CTP393227:CUQ393254 DDL393227:DEM393254 DNH393227:DOI393254 DXD393227:DYE393254 EGZ393227:EIA393254 EQV393227:ERW393254 FAR393227:FBS393254 FKN393227:FLO393254 FUJ393227:FVK393254 GEF393227:GFG393254 GOB393227:GPC393254 GXX393227:GYY393254 HHT393227:HIU393254 HRP393227:HSQ393254 IBL393227:ICM393254 ILH393227:IMI393254 IVD393227:IWE393254 JEZ393227:JGA393254 JOV393227:JPW393254 JYR393227:JZS393254 KIN393227:KJO393254 KSJ393227:KTK393254 LCF393227:LDG393254 LMB393227:LNC393254 LVX393227:LWY393254 MFT393227:MGU393254 MPP393227:MQQ393254 MZL393227:NAM393254 NJH393227:NKI393254 NTD393227:NUE393254 OCZ393227:OEA393254 OMV393227:ONW393254 OWR393227:OXS393254 PGN393227:PHO393254 PQJ393227:PRK393254 QAF393227:QBG393254 QKB393227:QLC393254 QTX393227:QUY393254 RDT393227:REU393254 RNP393227:ROQ393254 RXL393227:RYM393254 SHH393227:SII393254 SRD393227:SSE393254 TAZ393227:TCA393254 TKV393227:TLW393254 TUR393227:TVS393254 UEN393227:UFO393254 UOJ393227:UPK393254 UYF393227:UZG393254 VIB393227:VJC393254 VRX393227:VSY393254 WBT393227:WCU393254 WLP393227:WMQ393254 WVL393227:WWM393254 D458763:AE458790 IZ458763:KA458790 SV458763:TW458790 ACR458763:ADS458790 AMN458763:ANO458790 AWJ458763:AXK458790 BGF458763:BHG458790 BQB458763:BRC458790 BZX458763:CAY458790 CJT458763:CKU458790 CTP458763:CUQ458790 DDL458763:DEM458790 DNH458763:DOI458790 DXD458763:DYE458790 EGZ458763:EIA458790 EQV458763:ERW458790 FAR458763:FBS458790 FKN458763:FLO458790 FUJ458763:FVK458790 GEF458763:GFG458790 GOB458763:GPC458790 GXX458763:GYY458790 HHT458763:HIU458790 HRP458763:HSQ458790 IBL458763:ICM458790 ILH458763:IMI458790 IVD458763:IWE458790 JEZ458763:JGA458790 JOV458763:JPW458790 JYR458763:JZS458790 KIN458763:KJO458790 KSJ458763:KTK458790 LCF458763:LDG458790 LMB458763:LNC458790 LVX458763:LWY458790 MFT458763:MGU458790 MPP458763:MQQ458790 MZL458763:NAM458790 NJH458763:NKI458790 NTD458763:NUE458790 OCZ458763:OEA458790 OMV458763:ONW458790 OWR458763:OXS458790 PGN458763:PHO458790 PQJ458763:PRK458790 QAF458763:QBG458790 QKB458763:QLC458790 QTX458763:QUY458790 RDT458763:REU458790 RNP458763:ROQ458790 RXL458763:RYM458790 SHH458763:SII458790 SRD458763:SSE458790 TAZ458763:TCA458790 TKV458763:TLW458790 TUR458763:TVS458790 UEN458763:UFO458790 UOJ458763:UPK458790 UYF458763:UZG458790 VIB458763:VJC458790 VRX458763:VSY458790 WBT458763:WCU458790 WLP458763:WMQ458790 WVL458763:WWM458790 D524299:AE524326 IZ524299:KA524326 SV524299:TW524326 ACR524299:ADS524326 AMN524299:ANO524326 AWJ524299:AXK524326 BGF524299:BHG524326 BQB524299:BRC524326 BZX524299:CAY524326 CJT524299:CKU524326 CTP524299:CUQ524326 DDL524299:DEM524326 DNH524299:DOI524326 DXD524299:DYE524326 EGZ524299:EIA524326 EQV524299:ERW524326 FAR524299:FBS524326 FKN524299:FLO524326 FUJ524299:FVK524326 GEF524299:GFG524326 GOB524299:GPC524326 GXX524299:GYY524326 HHT524299:HIU524326 HRP524299:HSQ524326 IBL524299:ICM524326 ILH524299:IMI524326 IVD524299:IWE524326 JEZ524299:JGA524326 JOV524299:JPW524326 JYR524299:JZS524326 KIN524299:KJO524326 KSJ524299:KTK524326 LCF524299:LDG524326 LMB524299:LNC524326 LVX524299:LWY524326 MFT524299:MGU524326 MPP524299:MQQ524326 MZL524299:NAM524326 NJH524299:NKI524326 NTD524299:NUE524326 OCZ524299:OEA524326 OMV524299:ONW524326 OWR524299:OXS524326 PGN524299:PHO524326 PQJ524299:PRK524326 QAF524299:QBG524326 QKB524299:QLC524326 QTX524299:QUY524326 RDT524299:REU524326 RNP524299:ROQ524326 RXL524299:RYM524326 SHH524299:SII524326 SRD524299:SSE524326 TAZ524299:TCA524326 TKV524299:TLW524326 TUR524299:TVS524326 UEN524299:UFO524326 UOJ524299:UPK524326 UYF524299:UZG524326 VIB524299:VJC524326 VRX524299:VSY524326 WBT524299:WCU524326 WLP524299:WMQ524326 WVL524299:WWM524326 D589835:AE589862 IZ589835:KA589862 SV589835:TW589862 ACR589835:ADS589862 AMN589835:ANO589862 AWJ589835:AXK589862 BGF589835:BHG589862 BQB589835:BRC589862 BZX589835:CAY589862 CJT589835:CKU589862 CTP589835:CUQ589862 DDL589835:DEM589862 DNH589835:DOI589862 DXD589835:DYE589862 EGZ589835:EIA589862 EQV589835:ERW589862 FAR589835:FBS589862 FKN589835:FLO589862 FUJ589835:FVK589862 GEF589835:GFG589862 GOB589835:GPC589862 GXX589835:GYY589862 HHT589835:HIU589862 HRP589835:HSQ589862 IBL589835:ICM589862 ILH589835:IMI589862 IVD589835:IWE589862 JEZ589835:JGA589862 JOV589835:JPW589862 JYR589835:JZS589862 KIN589835:KJO589862 KSJ589835:KTK589862 LCF589835:LDG589862 LMB589835:LNC589862 LVX589835:LWY589862 MFT589835:MGU589862 MPP589835:MQQ589862 MZL589835:NAM589862 NJH589835:NKI589862 NTD589835:NUE589862 OCZ589835:OEA589862 OMV589835:ONW589862 OWR589835:OXS589862 PGN589835:PHO589862 PQJ589835:PRK589862 QAF589835:QBG589862 QKB589835:QLC589862 QTX589835:QUY589862 RDT589835:REU589862 RNP589835:ROQ589862 RXL589835:RYM589862 SHH589835:SII589862 SRD589835:SSE589862 TAZ589835:TCA589862 TKV589835:TLW589862 TUR589835:TVS589862 UEN589835:UFO589862 UOJ589835:UPK589862 UYF589835:UZG589862 VIB589835:VJC589862 VRX589835:VSY589862 WBT589835:WCU589862 WLP589835:WMQ589862 WVL589835:WWM589862 D655371:AE655398 IZ655371:KA655398 SV655371:TW655398 ACR655371:ADS655398 AMN655371:ANO655398 AWJ655371:AXK655398 BGF655371:BHG655398 BQB655371:BRC655398 BZX655371:CAY655398 CJT655371:CKU655398 CTP655371:CUQ655398 DDL655371:DEM655398 DNH655371:DOI655398 DXD655371:DYE655398 EGZ655371:EIA655398 EQV655371:ERW655398 FAR655371:FBS655398 FKN655371:FLO655398 FUJ655371:FVK655398 GEF655371:GFG655398 GOB655371:GPC655398 GXX655371:GYY655398 HHT655371:HIU655398 HRP655371:HSQ655398 IBL655371:ICM655398 ILH655371:IMI655398 IVD655371:IWE655398 JEZ655371:JGA655398 JOV655371:JPW655398 JYR655371:JZS655398 KIN655371:KJO655398 KSJ655371:KTK655398 LCF655371:LDG655398 LMB655371:LNC655398 LVX655371:LWY655398 MFT655371:MGU655398 MPP655371:MQQ655398 MZL655371:NAM655398 NJH655371:NKI655398 NTD655371:NUE655398 OCZ655371:OEA655398 OMV655371:ONW655398 OWR655371:OXS655398 PGN655371:PHO655398 PQJ655371:PRK655398 QAF655371:QBG655398 QKB655371:QLC655398 QTX655371:QUY655398 RDT655371:REU655398 RNP655371:ROQ655398 RXL655371:RYM655398 SHH655371:SII655398 SRD655371:SSE655398 TAZ655371:TCA655398 TKV655371:TLW655398 TUR655371:TVS655398 UEN655371:UFO655398 UOJ655371:UPK655398 UYF655371:UZG655398 VIB655371:VJC655398 VRX655371:VSY655398 WBT655371:WCU655398 WLP655371:WMQ655398 WVL655371:WWM655398 D720907:AE720934 IZ720907:KA720934 SV720907:TW720934 ACR720907:ADS720934 AMN720907:ANO720934 AWJ720907:AXK720934 BGF720907:BHG720934 BQB720907:BRC720934 BZX720907:CAY720934 CJT720907:CKU720934 CTP720907:CUQ720934 DDL720907:DEM720934 DNH720907:DOI720934 DXD720907:DYE720934 EGZ720907:EIA720934 EQV720907:ERW720934 FAR720907:FBS720934 FKN720907:FLO720934 FUJ720907:FVK720934 GEF720907:GFG720934 GOB720907:GPC720934 GXX720907:GYY720934 HHT720907:HIU720934 HRP720907:HSQ720934 IBL720907:ICM720934 ILH720907:IMI720934 IVD720907:IWE720934 JEZ720907:JGA720934 JOV720907:JPW720934 JYR720907:JZS720934 KIN720907:KJO720934 KSJ720907:KTK720934 LCF720907:LDG720934 LMB720907:LNC720934 LVX720907:LWY720934 MFT720907:MGU720934 MPP720907:MQQ720934 MZL720907:NAM720934 NJH720907:NKI720934 NTD720907:NUE720934 OCZ720907:OEA720934 OMV720907:ONW720934 OWR720907:OXS720934 PGN720907:PHO720934 PQJ720907:PRK720934 QAF720907:QBG720934 QKB720907:QLC720934 QTX720907:QUY720934 RDT720907:REU720934 RNP720907:ROQ720934 RXL720907:RYM720934 SHH720907:SII720934 SRD720907:SSE720934 TAZ720907:TCA720934 TKV720907:TLW720934 TUR720907:TVS720934 UEN720907:UFO720934 UOJ720907:UPK720934 UYF720907:UZG720934 VIB720907:VJC720934 VRX720907:VSY720934 WBT720907:WCU720934 WLP720907:WMQ720934 WVL720907:WWM720934 D786443:AE786470 IZ786443:KA786470 SV786443:TW786470 ACR786443:ADS786470 AMN786443:ANO786470 AWJ786443:AXK786470 BGF786443:BHG786470 BQB786443:BRC786470 BZX786443:CAY786470 CJT786443:CKU786470 CTP786443:CUQ786470 DDL786443:DEM786470 DNH786443:DOI786470 DXD786443:DYE786470 EGZ786443:EIA786470 EQV786443:ERW786470 FAR786443:FBS786470 FKN786443:FLO786470 FUJ786443:FVK786470 GEF786443:GFG786470 GOB786443:GPC786470 GXX786443:GYY786470 HHT786443:HIU786470 HRP786443:HSQ786470 IBL786443:ICM786470 ILH786443:IMI786470 IVD786443:IWE786470 JEZ786443:JGA786470 JOV786443:JPW786470 JYR786443:JZS786470 KIN786443:KJO786470 KSJ786443:KTK786470 LCF786443:LDG786470 LMB786443:LNC786470 LVX786443:LWY786470 MFT786443:MGU786470 MPP786443:MQQ786470 MZL786443:NAM786470 NJH786443:NKI786470 NTD786443:NUE786470 OCZ786443:OEA786470 OMV786443:ONW786470 OWR786443:OXS786470 PGN786443:PHO786470 PQJ786443:PRK786470 QAF786443:QBG786470 QKB786443:QLC786470 QTX786443:QUY786470 RDT786443:REU786470 RNP786443:ROQ786470 RXL786443:RYM786470 SHH786443:SII786470 SRD786443:SSE786470 TAZ786443:TCA786470 TKV786443:TLW786470 TUR786443:TVS786470 UEN786443:UFO786470 UOJ786443:UPK786470 UYF786443:UZG786470 VIB786443:VJC786470 VRX786443:VSY786470 WBT786443:WCU786470 WLP786443:WMQ786470 WVL786443:WWM786470 D851979:AE852006 IZ851979:KA852006 SV851979:TW852006 ACR851979:ADS852006 AMN851979:ANO852006 AWJ851979:AXK852006 BGF851979:BHG852006 BQB851979:BRC852006 BZX851979:CAY852006 CJT851979:CKU852006 CTP851979:CUQ852006 DDL851979:DEM852006 DNH851979:DOI852006 DXD851979:DYE852006 EGZ851979:EIA852006 EQV851979:ERW852006 FAR851979:FBS852006 FKN851979:FLO852006 FUJ851979:FVK852006 GEF851979:GFG852006 GOB851979:GPC852006 GXX851979:GYY852006 HHT851979:HIU852006 HRP851979:HSQ852006 IBL851979:ICM852006 ILH851979:IMI852006 IVD851979:IWE852006 JEZ851979:JGA852006 JOV851979:JPW852006 JYR851979:JZS852006 KIN851979:KJO852006 KSJ851979:KTK852006 LCF851979:LDG852006 LMB851979:LNC852006 LVX851979:LWY852006 MFT851979:MGU852006 MPP851979:MQQ852006 MZL851979:NAM852006 NJH851979:NKI852006 NTD851979:NUE852006 OCZ851979:OEA852006 OMV851979:ONW852006 OWR851979:OXS852006 PGN851979:PHO852006 PQJ851979:PRK852006 QAF851979:QBG852006 QKB851979:QLC852006 QTX851979:QUY852006 RDT851979:REU852006 RNP851979:ROQ852006 RXL851979:RYM852006 SHH851979:SII852006 SRD851979:SSE852006 TAZ851979:TCA852006 TKV851979:TLW852006 TUR851979:TVS852006 UEN851979:UFO852006 UOJ851979:UPK852006 UYF851979:UZG852006 VIB851979:VJC852006 VRX851979:VSY852006 WBT851979:WCU852006 WLP851979:WMQ852006 WVL851979:WWM852006 D917515:AE917542 IZ917515:KA917542 SV917515:TW917542 ACR917515:ADS917542 AMN917515:ANO917542 AWJ917515:AXK917542 BGF917515:BHG917542 BQB917515:BRC917542 BZX917515:CAY917542 CJT917515:CKU917542 CTP917515:CUQ917542 DDL917515:DEM917542 DNH917515:DOI917542 DXD917515:DYE917542 EGZ917515:EIA917542 EQV917515:ERW917542 FAR917515:FBS917542 FKN917515:FLO917542 FUJ917515:FVK917542 GEF917515:GFG917542 GOB917515:GPC917542 GXX917515:GYY917542 HHT917515:HIU917542 HRP917515:HSQ917542 IBL917515:ICM917542 ILH917515:IMI917542 IVD917515:IWE917542 JEZ917515:JGA917542 JOV917515:JPW917542 JYR917515:JZS917542 KIN917515:KJO917542 KSJ917515:KTK917542 LCF917515:LDG917542 LMB917515:LNC917542 LVX917515:LWY917542 MFT917515:MGU917542 MPP917515:MQQ917542 MZL917515:NAM917542 NJH917515:NKI917542 NTD917515:NUE917542 OCZ917515:OEA917542 OMV917515:ONW917542 OWR917515:OXS917542 PGN917515:PHO917542 PQJ917515:PRK917542 QAF917515:QBG917542 QKB917515:QLC917542 QTX917515:QUY917542 RDT917515:REU917542 RNP917515:ROQ917542 RXL917515:RYM917542 SHH917515:SII917542 SRD917515:SSE917542 TAZ917515:TCA917542 TKV917515:TLW917542 TUR917515:TVS917542 UEN917515:UFO917542 UOJ917515:UPK917542 UYF917515:UZG917542 VIB917515:VJC917542 VRX917515:VSY917542 WBT917515:WCU917542 WLP917515:WMQ917542 WVL917515:WWM917542 D983051:AE983078 IZ983051:KA983078 SV983051:TW983078 ACR983051:ADS983078 AMN983051:ANO983078 AWJ983051:AXK983078 BGF983051:BHG983078 BQB983051:BRC983078 BZX983051:CAY983078 CJT983051:CKU983078 CTP983051:CUQ983078 DDL983051:DEM983078 DNH983051:DOI983078 DXD983051:DYE983078 EGZ983051:EIA983078 EQV983051:ERW983078 FAR983051:FBS983078 FKN983051:FLO983078 FUJ983051:FVK983078 GEF983051:GFG983078 GOB983051:GPC983078 GXX983051:GYY983078 HHT983051:HIU983078 HRP983051:HSQ983078 IBL983051:ICM983078 ILH983051:IMI983078 IVD983051:IWE983078 JEZ983051:JGA983078 JOV983051:JPW983078 JYR983051:JZS983078 KIN983051:KJO983078 KSJ983051:KTK983078 LCF983051:LDG983078 LMB983051:LNC983078 LVX983051:LWY983078 MFT983051:MGU983078 MPP983051:MQQ983078 MZL983051:NAM983078 NJH983051:NKI983078 NTD983051:NUE983078 OCZ983051:OEA983078 OMV983051:ONW983078 OWR983051:OXS983078 PGN983051:PHO983078 PQJ983051:PRK983078 QAF983051:QBG983078 QKB983051:QLC983078 QTX983051:QUY983078 RDT983051:REU983078 RNP983051:ROQ983078 RXL983051:RYM983078 SHH983051:SII983078 SRD983051:SSE983078 TAZ983051:TCA983078 TKV983051:TLW983078 TUR983051:TVS983078 UEN983051:UFO983078 UOJ983051:UPK983078 UYF983051:UZG983078 VIB983051:VJC983078 VRX983051:VSY983078 WBT983051:WCU983078 WLP983051:WMQ983078 WVL983051:WWM983078"/>
  </dataValidations>
  <printOptions horizontalCentered="1"/>
  <pageMargins left="0.39370078740157483" right="0.39370078740157483" top="0.98425196850393704" bottom="0.59055118110236227" header="0.51181102362204722" footer="0.51181102362204722"/>
  <pageSetup paperSize="9" scale="70" orientation="landscape" horizontalDpi="4294967294" verticalDpi="4294967294" r:id="rId1"/>
  <headerFooter alignWithMargins="0">
    <oddHeader>&amp;R&amp;16NRC　&amp;A</oddHeader>
  </headerFooter>
</worksheet>
</file>

<file path=xl/worksheets/sheet5.xml><?xml version="1.0" encoding="utf-8"?>
<worksheet xmlns="http://schemas.openxmlformats.org/spreadsheetml/2006/main" xmlns:r="http://schemas.openxmlformats.org/officeDocument/2006/relationships">
  <dimension ref="A2:BC255"/>
  <sheetViews>
    <sheetView topLeftCell="A4" zoomScale="90" zoomScaleNormal="90" workbookViewId="0">
      <selection activeCell="T20" sqref="T20:U20"/>
    </sheetView>
  </sheetViews>
  <sheetFormatPr defaultColWidth="8.875" defaultRowHeight="13.5"/>
  <cols>
    <col min="1" max="1" width="5.875" style="7" customWidth="1"/>
    <col min="2" max="2" width="3.625" style="7" customWidth="1"/>
    <col min="3" max="3" width="15.625" style="8" customWidth="1"/>
    <col min="4" max="4" width="3.75" style="7" customWidth="1"/>
    <col min="5" max="5" width="5.75" style="7" customWidth="1"/>
    <col min="6" max="6" width="3.75" style="7" customWidth="1"/>
    <col min="7" max="7" width="5.75" style="7" customWidth="1"/>
    <col min="8" max="8" width="3.75" style="7" customWidth="1"/>
    <col min="9" max="9" width="5.75" style="7" customWidth="1"/>
    <col min="10" max="10" width="3.75" style="7" customWidth="1"/>
    <col min="11" max="11" width="5.75" style="7" customWidth="1"/>
    <col min="12" max="12" width="3.75" style="7" customWidth="1"/>
    <col min="13" max="13" width="5.75" style="7" customWidth="1"/>
    <col min="14" max="14" width="3.75" style="7" customWidth="1"/>
    <col min="15" max="15" width="5.75" style="7" customWidth="1"/>
    <col min="16" max="16" width="3.75" style="7" customWidth="1"/>
    <col min="17" max="17" width="5.75" style="7" customWidth="1"/>
    <col min="18" max="18" width="3.75" style="7" customWidth="1"/>
    <col min="19" max="19" width="5.75" style="7" customWidth="1"/>
    <col min="20" max="20" width="3.75" style="7" customWidth="1"/>
    <col min="21" max="21" width="5.75" style="7" customWidth="1"/>
    <col min="22" max="22" width="3.75" style="7" customWidth="1"/>
    <col min="23" max="23" width="5.75" style="7" customWidth="1"/>
    <col min="24" max="24" width="3.75" style="7" customWidth="1"/>
    <col min="25" max="25" width="5.75" style="7" customWidth="1"/>
    <col min="26" max="26" width="3.75" style="7" customWidth="1"/>
    <col min="27" max="27" width="5.75" style="7" customWidth="1"/>
    <col min="28" max="28" width="3.75" style="7" customWidth="1"/>
    <col min="29" max="29" width="5.75" style="7" customWidth="1"/>
    <col min="30" max="30" width="3.75" style="7" customWidth="1"/>
    <col min="31" max="31" width="5.75" style="7" customWidth="1"/>
    <col min="32" max="33" width="5.625" style="7" customWidth="1"/>
    <col min="34" max="35" width="8.625" style="7" customWidth="1"/>
    <col min="36" max="36" width="19.125" style="7" hidden="1" customWidth="1"/>
    <col min="37" max="37" width="5.375" style="7" customWidth="1"/>
    <col min="38" max="38" width="7.25" style="7" hidden="1" customWidth="1"/>
    <col min="39" max="39" width="5.125" style="7" customWidth="1"/>
    <col min="40" max="40" width="5.125" style="7" hidden="1" customWidth="1"/>
    <col min="41" max="42" width="9" style="7" hidden="1" customWidth="1"/>
    <col min="43" max="43" width="5.125" style="7" customWidth="1"/>
    <col min="44" max="52" width="8.875" style="7"/>
    <col min="53" max="55" width="0" style="7" hidden="1" customWidth="1"/>
    <col min="56" max="16384" width="8.875" style="7"/>
  </cols>
  <sheetData>
    <row r="2" spans="1:55" ht="14.25">
      <c r="D2" s="46" t="s">
        <v>27</v>
      </c>
      <c r="E2" s="46"/>
      <c r="F2" s="45" t="s">
        <v>26</v>
      </c>
      <c r="G2" s="44">
        <v>120</v>
      </c>
      <c r="H2" s="9"/>
      <c r="I2" s="9"/>
      <c r="J2" s="45" t="s">
        <v>25</v>
      </c>
      <c r="K2" s="44">
        <v>120</v>
      </c>
      <c r="L2" s="9"/>
      <c r="M2" s="9"/>
      <c r="N2" s="45"/>
      <c r="O2" s="44">
        <v>115</v>
      </c>
    </row>
    <row r="3" spans="1:55" ht="27" customHeight="1">
      <c r="D3" s="43"/>
      <c r="E3" s="43"/>
      <c r="F3" s="121" t="s">
        <v>16</v>
      </c>
      <c r="G3" s="122"/>
      <c r="H3" s="9"/>
      <c r="I3" s="9"/>
      <c r="J3" s="121" t="s">
        <v>24</v>
      </c>
      <c r="K3" s="122"/>
      <c r="L3" s="9"/>
      <c r="M3" s="9"/>
      <c r="N3" s="121" t="s">
        <v>16</v>
      </c>
      <c r="O3" s="122"/>
    </row>
    <row r="4" spans="1:55">
      <c r="D4" s="42"/>
      <c r="E4" s="42"/>
    </row>
    <row r="7" spans="1:55" s="11" customFormat="1" ht="24">
      <c r="C7" s="41">
        <f>概要設定!B2</f>
        <v>2019</v>
      </c>
      <c r="D7" s="40" t="s">
        <v>8</v>
      </c>
      <c r="E7" s="40"/>
      <c r="F7" s="40"/>
      <c r="G7" s="40">
        <f>概要設定!D2</f>
        <v>2</v>
      </c>
      <c r="H7" s="40" t="s">
        <v>7</v>
      </c>
      <c r="I7" s="40"/>
      <c r="J7" s="36" t="s">
        <v>23</v>
      </c>
      <c r="K7" s="36"/>
      <c r="L7" s="36"/>
      <c r="M7" s="36"/>
      <c r="N7" s="36" t="str">
        <f>概要設定!B4</f>
        <v>都道府県対抗戦予選</v>
      </c>
      <c r="O7" s="36"/>
    </row>
    <row r="8" spans="1:55" s="11" customFormat="1" ht="24">
      <c r="C8" s="31"/>
      <c r="D8" s="31"/>
      <c r="E8" s="31"/>
      <c r="F8" s="39">
        <f>COUNTA(C11:C34)</f>
        <v>6</v>
      </c>
      <c r="G8" s="39" t="s">
        <v>22</v>
      </c>
      <c r="H8" s="36"/>
      <c r="I8" s="38">
        <f>概要設定!B6</f>
        <v>120</v>
      </c>
      <c r="J8" s="31" t="s">
        <v>21</v>
      </c>
      <c r="M8" s="31"/>
      <c r="N8" s="31"/>
      <c r="O8" s="31"/>
      <c r="R8" s="37" t="s">
        <v>20</v>
      </c>
      <c r="T8" s="126" t="str">
        <f>C7&amp;"/"&amp;G7&amp;"/"&amp;概要設定!F2</f>
        <v>2019/2/17</v>
      </c>
      <c r="U8" s="127"/>
      <c r="V8" s="127"/>
      <c r="W8" s="127"/>
      <c r="X8" s="36"/>
      <c r="Y8" s="36"/>
      <c r="Z8" s="36"/>
      <c r="AA8" s="36"/>
      <c r="AB8" s="36"/>
      <c r="AC8" s="36"/>
      <c r="AD8" s="36"/>
      <c r="AE8" s="36"/>
      <c r="AF8" s="35" t="s">
        <v>19</v>
      </c>
      <c r="AG8" s="34" t="str">
        <f>概要設定!B8</f>
        <v>トップガン</v>
      </c>
      <c r="AH8" s="33"/>
      <c r="AI8" s="33"/>
      <c r="AJ8" s="33"/>
      <c r="AK8" s="33"/>
    </row>
    <row r="9" spans="1:55" s="31" customFormat="1" ht="14.25">
      <c r="A9" s="32" t="s">
        <v>18</v>
      </c>
      <c r="B9" s="29"/>
      <c r="D9" s="148">
        <v>1</v>
      </c>
      <c r="E9" s="148"/>
      <c r="F9" s="148">
        <v>2</v>
      </c>
      <c r="G9" s="148"/>
      <c r="H9" s="148">
        <v>3</v>
      </c>
      <c r="I9" s="148"/>
      <c r="J9" s="148">
        <v>4</v>
      </c>
      <c r="K9" s="148"/>
      <c r="L9" s="148">
        <v>5</v>
      </c>
      <c r="M9" s="148"/>
      <c r="N9" s="148">
        <v>6</v>
      </c>
      <c r="O9" s="148"/>
    </row>
    <row r="10" spans="1:55" ht="18.75" customHeight="1">
      <c r="A10" s="30" t="s">
        <v>17</v>
      </c>
      <c r="B10" s="29"/>
      <c r="C10" s="28"/>
      <c r="D10" s="27" t="str">
        <f>IF(C11="","",C11)</f>
        <v>植田　慎也</v>
      </c>
      <c r="E10" s="26"/>
      <c r="F10" s="27" t="str">
        <f>IF(C13="","",C13)</f>
        <v>斉藤　裕児</v>
      </c>
      <c r="G10" s="26"/>
      <c r="H10" s="27" t="str">
        <f>IF(C15="","",C15)</f>
        <v>岩本　剛</v>
      </c>
      <c r="I10" s="26"/>
      <c r="J10" s="27" t="str">
        <f>IF(C17="","",C17)</f>
        <v>白戸　恭子</v>
      </c>
      <c r="K10" s="26"/>
      <c r="L10" s="27" t="str">
        <f>IF(C19="","",C19)</f>
        <v>長谷川　進</v>
      </c>
      <c r="M10" s="26"/>
      <c r="N10" s="27" t="str">
        <f>IF(C21="","",C21)</f>
        <v>金澤　茂昌</v>
      </c>
      <c r="O10" s="26"/>
      <c r="P10" s="25" t="str">
        <f>IF(C23="","",C23)</f>
        <v/>
      </c>
      <c r="Q10" s="24"/>
      <c r="R10" s="25" t="str">
        <f>IF(C25="","",C25)</f>
        <v/>
      </c>
      <c r="S10" s="24"/>
      <c r="T10" s="25" t="str">
        <f>IF(C27="","",C27)</f>
        <v/>
      </c>
      <c r="U10" s="24"/>
      <c r="V10" s="25" t="str">
        <f>IF(C29="","",C29)</f>
        <v/>
      </c>
      <c r="W10" s="24"/>
      <c r="X10" s="25" t="str">
        <f>IF(C31="","",C31)</f>
        <v/>
      </c>
      <c r="Y10" s="24"/>
      <c r="Z10" s="25" t="str">
        <f>IF(C33="","",C33)</f>
        <v/>
      </c>
      <c r="AA10" s="24"/>
      <c r="AB10" s="25" t="str">
        <f>IF(E33="","",E33)</f>
        <v/>
      </c>
      <c r="AC10" s="24"/>
      <c r="AD10" s="25" t="str">
        <f>IF(G33="","",G33)</f>
        <v/>
      </c>
      <c r="AE10" s="24"/>
      <c r="AF10" s="23" t="s">
        <v>16</v>
      </c>
      <c r="AG10" s="21" t="s">
        <v>15</v>
      </c>
      <c r="AH10" s="22" t="s">
        <v>14</v>
      </c>
      <c r="AI10" s="21" t="s">
        <v>13</v>
      </c>
      <c r="AJ10" s="21" t="s">
        <v>12</v>
      </c>
      <c r="AK10" s="21" t="s">
        <v>11</v>
      </c>
      <c r="AL10" s="21" t="s">
        <v>10</v>
      </c>
      <c r="AO10" s="57"/>
    </row>
    <row r="11" spans="1:55" s="12" customFormat="1" ht="11.25" customHeight="1">
      <c r="A11" s="110"/>
      <c r="B11" s="146">
        <v>1</v>
      </c>
      <c r="C11" s="133" t="str">
        <f>二次予選組合せ表!H13</f>
        <v>植田　慎也</v>
      </c>
      <c r="D11" s="14"/>
      <c r="E11" s="13"/>
      <c r="F11" s="18"/>
      <c r="G11" s="17"/>
      <c r="H11" s="18"/>
      <c r="I11" s="17"/>
      <c r="J11" s="18"/>
      <c r="K11" s="17"/>
      <c r="L11" s="18"/>
      <c r="M11" s="17"/>
      <c r="N11" s="18"/>
      <c r="O11" s="17"/>
      <c r="P11" s="18"/>
      <c r="Q11" s="17"/>
      <c r="R11" s="18"/>
      <c r="S11" s="17"/>
      <c r="T11" s="18"/>
      <c r="U11" s="17"/>
      <c r="V11" s="18"/>
      <c r="W11" s="17"/>
      <c r="X11" s="18"/>
      <c r="Y11" s="17"/>
      <c r="Z11" s="18"/>
      <c r="AA11" s="17"/>
      <c r="AB11" s="18"/>
      <c r="AC11" s="17"/>
      <c r="AD11" s="18"/>
      <c r="AE11" s="17"/>
      <c r="AF11" s="117">
        <f>IF(C11="","",COUNTIF(D12:AA12,AF$10))</f>
        <v>3</v>
      </c>
      <c r="AG11" s="108">
        <f>IF(C11="","",COUNTIF(D12:AA12,"&gt;=0"))</f>
        <v>2</v>
      </c>
      <c r="AH11" s="108">
        <f>SUM(F12:AE12)+(概要設定!B6)*AF11</f>
        <v>405</v>
      </c>
      <c r="AI11" s="113">
        <f>SUM(D14,D16,D18,D20,D22,D24,D26,D28,D30,D32,D34,D36,D38,)</f>
        <v>142</v>
      </c>
      <c r="AJ11" s="113">
        <f>IF(C11="","",AF11*100000000+AH11*10000-AI11)</f>
        <v>304049858</v>
      </c>
      <c r="AK11" s="108">
        <f>IF(C11="","",RANK(AJ$11:AJ$34,AJ$11:AJ$34))</f>
        <v>4</v>
      </c>
      <c r="AL11" s="113">
        <f>MAX(D11:AA11)</f>
        <v>0</v>
      </c>
    </row>
    <row r="12" spans="1:55" s="11" customFormat="1" ht="24" customHeight="1">
      <c r="A12" s="110"/>
      <c r="B12" s="146"/>
      <c r="C12" s="147"/>
      <c r="D12" s="115"/>
      <c r="E12" s="116"/>
      <c r="F12" s="119">
        <v>41</v>
      </c>
      <c r="G12" s="120"/>
      <c r="H12" s="119">
        <v>4</v>
      </c>
      <c r="I12" s="120"/>
      <c r="J12" s="119" t="s">
        <v>79</v>
      </c>
      <c r="K12" s="120"/>
      <c r="L12" s="119" t="s">
        <v>79</v>
      </c>
      <c r="M12" s="120"/>
      <c r="N12" s="119" t="s">
        <v>78</v>
      </c>
      <c r="O12" s="120"/>
      <c r="P12" s="119"/>
      <c r="Q12" s="120"/>
      <c r="R12" s="119"/>
      <c r="S12" s="120"/>
      <c r="T12" s="119"/>
      <c r="U12" s="120"/>
      <c r="V12" s="119"/>
      <c r="W12" s="120"/>
      <c r="X12" s="119"/>
      <c r="Y12" s="120"/>
      <c r="Z12" s="119"/>
      <c r="AA12" s="120"/>
      <c r="AB12" s="119"/>
      <c r="AC12" s="120"/>
      <c r="AD12" s="119"/>
      <c r="AE12" s="120"/>
      <c r="AF12" s="118"/>
      <c r="AG12" s="109"/>
      <c r="AH12" s="109"/>
      <c r="AI12" s="125"/>
      <c r="AJ12" s="114"/>
      <c r="AK12" s="128"/>
      <c r="AL12" s="125"/>
      <c r="AN12" s="11">
        <f>AF11</f>
        <v>3</v>
      </c>
      <c r="AO12" s="11">
        <f>AG11</f>
        <v>2</v>
      </c>
      <c r="AP12" s="11">
        <f>AH11</f>
        <v>405</v>
      </c>
      <c r="BA12" s="11">
        <f>AF11</f>
        <v>3</v>
      </c>
      <c r="BB12" s="11">
        <f>AG11</f>
        <v>2</v>
      </c>
      <c r="BC12" s="11">
        <f>AH11</f>
        <v>405</v>
      </c>
    </row>
    <row r="13" spans="1:55" s="12" customFormat="1" ht="11.25" customHeight="1">
      <c r="A13" s="110"/>
      <c r="B13" s="146">
        <v>2</v>
      </c>
      <c r="C13" s="133" t="str">
        <f>二次予選組合せ表!H14</f>
        <v>斉藤　裕児</v>
      </c>
      <c r="D13" s="20"/>
      <c r="E13" s="19"/>
      <c r="F13" s="14"/>
      <c r="G13" s="13"/>
      <c r="H13" s="18"/>
      <c r="I13" s="17"/>
      <c r="J13" s="18"/>
      <c r="K13" s="17"/>
      <c r="L13" s="18"/>
      <c r="M13" s="17"/>
      <c r="N13" s="18"/>
      <c r="O13" s="17"/>
      <c r="P13" s="18"/>
      <c r="Q13" s="17"/>
      <c r="R13" s="18"/>
      <c r="S13" s="17"/>
      <c r="T13" s="18"/>
      <c r="U13" s="17"/>
      <c r="V13" s="18"/>
      <c r="W13" s="17"/>
      <c r="X13" s="18"/>
      <c r="Y13" s="17"/>
      <c r="Z13" s="18"/>
      <c r="AA13" s="17"/>
      <c r="AB13" s="18"/>
      <c r="AC13" s="17"/>
      <c r="AD13" s="18"/>
      <c r="AE13" s="17"/>
      <c r="AF13" s="117">
        <f>IF(C13="","",COUNTIF(D14:AA14,AF$10))</f>
        <v>3</v>
      </c>
      <c r="AG13" s="108">
        <f>IF(C13="","",COUNTIF(D14:AA14,"&gt;=0"))</f>
        <v>2</v>
      </c>
      <c r="AH13" s="108">
        <f>SUM(D14,H14:AE14)+(概要設定!B6)*AF13</f>
        <v>430</v>
      </c>
      <c r="AI13" s="113">
        <f>SUM(F12,F16,F18,F20,F22,F24,F26,F28,F30,F32,F34,F36,F38,)</f>
        <v>112</v>
      </c>
      <c r="AJ13" s="113">
        <f>IF(C13="","",AF13*100000000+AH13*10000-AI13)</f>
        <v>304299888</v>
      </c>
      <c r="AK13" s="108">
        <f>IF(C13="","",RANK(AJ$11:AJ$34,AJ$11:AJ$34))</f>
        <v>2</v>
      </c>
      <c r="AL13" s="113">
        <f>MAX(D13:AA13)</f>
        <v>0</v>
      </c>
      <c r="BC13" s="11"/>
    </row>
    <row r="14" spans="1:55" s="11" customFormat="1" ht="24" customHeight="1">
      <c r="A14" s="110"/>
      <c r="B14" s="146"/>
      <c r="C14" s="147"/>
      <c r="D14" s="119" t="s">
        <v>78</v>
      </c>
      <c r="E14" s="120"/>
      <c r="F14" s="115"/>
      <c r="G14" s="116"/>
      <c r="H14" s="119">
        <v>30</v>
      </c>
      <c r="I14" s="120"/>
      <c r="J14" s="119" t="s">
        <v>79</v>
      </c>
      <c r="K14" s="120"/>
      <c r="L14" s="119" t="s">
        <v>79</v>
      </c>
      <c r="M14" s="120"/>
      <c r="N14" s="119">
        <v>40</v>
      </c>
      <c r="O14" s="120"/>
      <c r="P14" s="119"/>
      <c r="Q14" s="120"/>
      <c r="R14" s="119"/>
      <c r="S14" s="120"/>
      <c r="T14" s="119"/>
      <c r="U14" s="120"/>
      <c r="V14" s="119"/>
      <c r="W14" s="120"/>
      <c r="X14" s="119"/>
      <c r="Y14" s="120"/>
      <c r="Z14" s="119"/>
      <c r="AA14" s="120"/>
      <c r="AB14" s="119"/>
      <c r="AC14" s="120"/>
      <c r="AD14" s="119"/>
      <c r="AE14" s="120"/>
      <c r="AF14" s="118"/>
      <c r="AG14" s="109"/>
      <c r="AH14" s="109"/>
      <c r="AI14" s="125"/>
      <c r="AJ14" s="114"/>
      <c r="AK14" s="128"/>
      <c r="AL14" s="125"/>
      <c r="AN14" s="11">
        <f>AF13</f>
        <v>3</v>
      </c>
      <c r="AO14" s="11">
        <f>AG13</f>
        <v>2</v>
      </c>
      <c r="AP14" s="11">
        <f>AH13</f>
        <v>430</v>
      </c>
      <c r="BA14" s="11">
        <f>AF13</f>
        <v>3</v>
      </c>
      <c r="BB14" s="11">
        <f>AG13</f>
        <v>2</v>
      </c>
      <c r="BC14" s="11">
        <f>AH13</f>
        <v>430</v>
      </c>
    </row>
    <row r="15" spans="1:55" s="12" customFormat="1" ht="11.25" customHeight="1">
      <c r="A15" s="110"/>
      <c r="B15" s="146">
        <v>3</v>
      </c>
      <c r="C15" s="133" t="str">
        <f>二次予選組合せ表!H15</f>
        <v>岩本　剛</v>
      </c>
      <c r="D15" s="20"/>
      <c r="E15" s="19"/>
      <c r="F15" s="18"/>
      <c r="G15" s="17"/>
      <c r="H15" s="14"/>
      <c r="I15" s="13"/>
      <c r="J15" s="18"/>
      <c r="K15" s="17"/>
      <c r="L15" s="18"/>
      <c r="M15" s="17"/>
      <c r="N15" s="18"/>
      <c r="O15" s="17"/>
      <c r="P15" s="18"/>
      <c r="Q15" s="17"/>
      <c r="R15" s="18"/>
      <c r="S15" s="17"/>
      <c r="T15" s="18"/>
      <c r="U15" s="17"/>
      <c r="V15" s="18"/>
      <c r="W15" s="17"/>
      <c r="X15" s="18"/>
      <c r="Y15" s="17"/>
      <c r="Z15" s="18"/>
      <c r="AA15" s="17"/>
      <c r="AB15" s="18"/>
      <c r="AC15" s="17"/>
      <c r="AD15" s="18"/>
      <c r="AE15" s="17"/>
      <c r="AF15" s="117">
        <f>IF(C15="","",COUNTIF(D16:AA16,AF$10))</f>
        <v>3</v>
      </c>
      <c r="AG15" s="108">
        <f>IF(C15="","",COUNTIF(D16:AA16,"&gt;=0"))</f>
        <v>2</v>
      </c>
      <c r="AH15" s="108">
        <f>SUM(D16:G16,J16:AE16)+(概要設定!B6)*AF15</f>
        <v>405</v>
      </c>
      <c r="AI15" s="113">
        <f>SUM(H12,H14,H18,H20,H22,H24,H26,H28,H30,H32,H34,H36,H38,)</f>
        <v>58</v>
      </c>
      <c r="AJ15" s="113">
        <f>IF(C15="","",AF15*100000000+AH15*10000-AI15)</f>
        <v>304049942</v>
      </c>
      <c r="AK15" s="108">
        <f>IF(C15="","",RANK(AJ$11:AJ$34,AJ$11:AJ$34))</f>
        <v>3</v>
      </c>
      <c r="AL15" s="113">
        <f>MAX(D15:AA15)</f>
        <v>0</v>
      </c>
      <c r="BC15" s="11"/>
    </row>
    <row r="16" spans="1:55" s="11" customFormat="1" ht="24" customHeight="1">
      <c r="A16" s="110"/>
      <c r="B16" s="146"/>
      <c r="C16" s="147"/>
      <c r="D16" s="119" t="s">
        <v>78</v>
      </c>
      <c r="E16" s="120"/>
      <c r="F16" s="119" t="s">
        <v>79</v>
      </c>
      <c r="G16" s="120"/>
      <c r="H16" s="115"/>
      <c r="I16" s="116"/>
      <c r="J16" s="119">
        <v>45</v>
      </c>
      <c r="K16" s="120"/>
      <c r="L16" s="119" t="s">
        <v>79</v>
      </c>
      <c r="M16" s="120"/>
      <c r="N16" s="119">
        <v>0</v>
      </c>
      <c r="O16" s="120"/>
      <c r="P16" s="119"/>
      <c r="Q16" s="120"/>
      <c r="R16" s="119"/>
      <c r="S16" s="120"/>
      <c r="T16" s="119"/>
      <c r="U16" s="120"/>
      <c r="V16" s="119"/>
      <c r="W16" s="120"/>
      <c r="X16" s="119"/>
      <c r="Y16" s="120"/>
      <c r="Z16" s="119"/>
      <c r="AA16" s="120"/>
      <c r="AB16" s="119"/>
      <c r="AC16" s="120"/>
      <c r="AD16" s="119"/>
      <c r="AE16" s="120"/>
      <c r="AF16" s="118"/>
      <c r="AG16" s="109"/>
      <c r="AH16" s="109"/>
      <c r="AI16" s="125"/>
      <c r="AJ16" s="114"/>
      <c r="AK16" s="128"/>
      <c r="AL16" s="125"/>
      <c r="AN16" s="11">
        <f>AF15</f>
        <v>3</v>
      </c>
      <c r="AO16" s="11">
        <f>AG15</f>
        <v>2</v>
      </c>
      <c r="AP16" s="11">
        <f>AH15</f>
        <v>405</v>
      </c>
      <c r="BA16" s="11">
        <f>AF15</f>
        <v>3</v>
      </c>
      <c r="BB16" s="11">
        <f>AG15</f>
        <v>2</v>
      </c>
      <c r="BC16" s="11">
        <f>AH15</f>
        <v>405</v>
      </c>
    </row>
    <row r="17" spans="1:55" s="12" customFormat="1" ht="11.25" customHeight="1">
      <c r="A17" s="110"/>
      <c r="B17" s="146">
        <v>4</v>
      </c>
      <c r="C17" s="133" t="str">
        <f>二次予選組合せ表!H16</f>
        <v>白戸　恭子</v>
      </c>
      <c r="D17" s="20"/>
      <c r="E17" s="19"/>
      <c r="F17" s="18"/>
      <c r="G17" s="17"/>
      <c r="H17" s="18"/>
      <c r="I17" s="17"/>
      <c r="J17" s="14"/>
      <c r="K17" s="13"/>
      <c r="L17" s="18"/>
      <c r="M17" s="17"/>
      <c r="N17" s="18"/>
      <c r="O17" s="17"/>
      <c r="P17" s="18"/>
      <c r="Q17" s="17"/>
      <c r="R17" s="18"/>
      <c r="S17" s="17"/>
      <c r="T17" s="18"/>
      <c r="U17" s="17"/>
      <c r="V17" s="18"/>
      <c r="W17" s="17"/>
      <c r="X17" s="18"/>
      <c r="Y17" s="17"/>
      <c r="Z17" s="18"/>
      <c r="AA17" s="17"/>
      <c r="AB17" s="18"/>
      <c r="AC17" s="17"/>
      <c r="AD17" s="18"/>
      <c r="AE17" s="17"/>
      <c r="AF17" s="117">
        <f>IF(C17="","",COUNTIF(D18:AA18,AF$10))</f>
        <v>2</v>
      </c>
      <c r="AG17" s="108">
        <f>IF(C17="","",COUNTIF(D18:AA18,"&gt;=0"))</f>
        <v>3</v>
      </c>
      <c r="AH17" s="108">
        <f>SUM(D18:I18,L18:AE18)+(概要設定!B6)*AF17</f>
        <v>256</v>
      </c>
      <c r="AI17" s="113">
        <f>SUM(J12,J14,J16,J20,J22,J24,J26,J28,J30,J32,J34,J36,J38,)</f>
        <v>136</v>
      </c>
      <c r="AJ17" s="113">
        <f>IF(C17="","",AF17*100000000+AH17*10000-AI17)</f>
        <v>202559864</v>
      </c>
      <c r="AK17" s="108">
        <f>IF(C17="","",RANK(AJ$11:AJ$34,AJ$11:AJ$34))</f>
        <v>5</v>
      </c>
      <c r="AL17" s="113">
        <f>MAX(D17:AA17)</f>
        <v>0</v>
      </c>
      <c r="BC17" s="11"/>
    </row>
    <row r="18" spans="1:55" s="11" customFormat="1" ht="24" customHeight="1">
      <c r="A18" s="110"/>
      <c r="B18" s="146"/>
      <c r="C18" s="147"/>
      <c r="D18" s="119">
        <v>0</v>
      </c>
      <c r="E18" s="120"/>
      <c r="F18" s="119">
        <v>9</v>
      </c>
      <c r="G18" s="120"/>
      <c r="H18" s="119" t="s">
        <v>79</v>
      </c>
      <c r="I18" s="120"/>
      <c r="J18" s="115"/>
      <c r="K18" s="116"/>
      <c r="L18" s="119" t="s">
        <v>79</v>
      </c>
      <c r="M18" s="120"/>
      <c r="N18" s="119">
        <v>7</v>
      </c>
      <c r="O18" s="120"/>
      <c r="P18" s="119"/>
      <c r="Q18" s="120"/>
      <c r="R18" s="119"/>
      <c r="S18" s="120"/>
      <c r="T18" s="119"/>
      <c r="U18" s="120"/>
      <c r="V18" s="119"/>
      <c r="W18" s="120"/>
      <c r="X18" s="119"/>
      <c r="Y18" s="120"/>
      <c r="Z18" s="119"/>
      <c r="AA18" s="120"/>
      <c r="AB18" s="119"/>
      <c r="AC18" s="120"/>
      <c r="AD18" s="119"/>
      <c r="AE18" s="120"/>
      <c r="AF18" s="118"/>
      <c r="AG18" s="109"/>
      <c r="AH18" s="109"/>
      <c r="AI18" s="125"/>
      <c r="AJ18" s="114"/>
      <c r="AK18" s="128"/>
      <c r="AL18" s="125"/>
      <c r="AN18" s="11">
        <f>AF17</f>
        <v>2</v>
      </c>
      <c r="AO18" s="11">
        <f>AG17</f>
        <v>3</v>
      </c>
      <c r="AP18" s="11">
        <f>AH17</f>
        <v>256</v>
      </c>
      <c r="BA18" s="11">
        <f>AF17</f>
        <v>2</v>
      </c>
      <c r="BB18" s="11">
        <f>AG17</f>
        <v>3</v>
      </c>
      <c r="BC18" s="11">
        <f>AH17</f>
        <v>256</v>
      </c>
    </row>
    <row r="19" spans="1:55" s="12" customFormat="1" ht="11.25" customHeight="1">
      <c r="A19" s="110"/>
      <c r="B19" s="146">
        <v>5</v>
      </c>
      <c r="C19" s="133" t="str">
        <f>二次予選組合せ表!H17</f>
        <v>長谷川　進</v>
      </c>
      <c r="D19" s="20"/>
      <c r="E19" s="19"/>
      <c r="F19" s="18"/>
      <c r="G19" s="17"/>
      <c r="H19" s="18"/>
      <c r="I19" s="17"/>
      <c r="J19" s="18"/>
      <c r="K19" s="17"/>
      <c r="L19" s="14"/>
      <c r="M19" s="13"/>
      <c r="N19" s="18"/>
      <c r="O19" s="17"/>
      <c r="P19" s="18"/>
      <c r="Q19" s="17"/>
      <c r="R19" s="18"/>
      <c r="S19" s="17"/>
      <c r="T19" s="18"/>
      <c r="U19" s="17"/>
      <c r="V19" s="18"/>
      <c r="W19" s="17"/>
      <c r="X19" s="18"/>
      <c r="Y19" s="17"/>
      <c r="Z19" s="18"/>
      <c r="AA19" s="17"/>
      <c r="AB19" s="18"/>
      <c r="AC19" s="17"/>
      <c r="AD19" s="18"/>
      <c r="AE19" s="17"/>
      <c r="AF19" s="117">
        <f>IF(C19="","",COUNTIF(D20:AA20,AF$10))</f>
        <v>0</v>
      </c>
      <c r="AG19" s="108">
        <f>IF(C19="","",COUNTIF(D20:AA20,"&gt;=0"))</f>
        <v>5</v>
      </c>
      <c r="AH19" s="108">
        <f>SUM(D20:K20,N20:AE20)+(概要設定!B6)*AF19</f>
        <v>356</v>
      </c>
      <c r="AI19" s="113">
        <f>SUM(L12,L14,L16,L18,L22,L24,L26,L28,L30,L32,L34,L36,L38,)</f>
        <v>0</v>
      </c>
      <c r="AJ19" s="113">
        <f>IF(C19="","",AF19*100000000+AH19*10000-AI19)</f>
        <v>3560000</v>
      </c>
      <c r="AK19" s="108">
        <f>IF(C19="","",RANK(AJ$11:AJ$34,AJ$11:AJ$34))</f>
        <v>6</v>
      </c>
      <c r="AL19" s="113">
        <f>MAX(D19:AA19)</f>
        <v>0</v>
      </c>
      <c r="BC19" s="11"/>
    </row>
    <row r="20" spans="1:55" s="11" customFormat="1" ht="24" customHeight="1">
      <c r="A20" s="110"/>
      <c r="B20" s="146"/>
      <c r="C20" s="134"/>
      <c r="D20" s="119">
        <v>80</v>
      </c>
      <c r="E20" s="120"/>
      <c r="F20" s="119">
        <v>62</v>
      </c>
      <c r="G20" s="120"/>
      <c r="H20" s="119">
        <v>24</v>
      </c>
      <c r="I20" s="120"/>
      <c r="J20" s="119">
        <v>91</v>
      </c>
      <c r="K20" s="120"/>
      <c r="L20" s="115"/>
      <c r="M20" s="116"/>
      <c r="N20" s="119">
        <v>99</v>
      </c>
      <c r="O20" s="120"/>
      <c r="P20" s="119"/>
      <c r="Q20" s="120"/>
      <c r="R20" s="119"/>
      <c r="S20" s="120"/>
      <c r="T20" s="119"/>
      <c r="U20" s="120"/>
      <c r="V20" s="119"/>
      <c r="W20" s="120"/>
      <c r="X20" s="119"/>
      <c r="Y20" s="120"/>
      <c r="Z20" s="119"/>
      <c r="AA20" s="120"/>
      <c r="AB20" s="119"/>
      <c r="AC20" s="120"/>
      <c r="AD20" s="119"/>
      <c r="AE20" s="120"/>
      <c r="AF20" s="118"/>
      <c r="AG20" s="109"/>
      <c r="AH20" s="109"/>
      <c r="AI20" s="125"/>
      <c r="AJ20" s="114"/>
      <c r="AK20" s="128"/>
      <c r="AL20" s="125"/>
      <c r="AN20" s="11">
        <f>AF19</f>
        <v>0</v>
      </c>
      <c r="AO20" s="11">
        <f>AG19</f>
        <v>5</v>
      </c>
      <c r="AP20" s="11">
        <f>AH19</f>
        <v>356</v>
      </c>
      <c r="BA20" s="11">
        <f>AF19</f>
        <v>0</v>
      </c>
      <c r="BB20" s="11">
        <f>AG19</f>
        <v>5</v>
      </c>
      <c r="BC20" s="11">
        <f>AH19</f>
        <v>356</v>
      </c>
    </row>
    <row r="21" spans="1:55" s="12" customFormat="1" ht="11.25" customHeight="1">
      <c r="A21" s="110"/>
      <c r="B21" s="146">
        <v>6</v>
      </c>
      <c r="C21" s="133" t="str">
        <f>二次予選組合せ表!H18</f>
        <v>金澤　茂昌</v>
      </c>
      <c r="D21" s="20"/>
      <c r="E21" s="19"/>
      <c r="F21" s="18"/>
      <c r="G21" s="17"/>
      <c r="H21" s="18"/>
      <c r="I21" s="17"/>
      <c r="J21" s="18"/>
      <c r="K21" s="17"/>
      <c r="L21" s="18"/>
      <c r="M21" s="17"/>
      <c r="N21" s="14"/>
      <c r="O21" s="13"/>
      <c r="P21" s="18"/>
      <c r="Q21" s="17"/>
      <c r="R21" s="18"/>
      <c r="S21" s="17"/>
      <c r="T21" s="18"/>
      <c r="U21" s="17"/>
      <c r="V21" s="18"/>
      <c r="W21" s="17"/>
      <c r="X21" s="18"/>
      <c r="Y21" s="17"/>
      <c r="Z21" s="18"/>
      <c r="AA21" s="17"/>
      <c r="AB21" s="18"/>
      <c r="AC21" s="17"/>
      <c r="AD21" s="18"/>
      <c r="AE21" s="17"/>
      <c r="AF21" s="117">
        <f>IF(C21="","",COUNTIF(D22:AA22,AF$10))</f>
        <v>4</v>
      </c>
      <c r="AG21" s="108">
        <f>IF(C21="","",COUNTIF(D22:AA22,"&gt;=0"))</f>
        <v>1</v>
      </c>
      <c r="AH21" s="108">
        <f>SUM(D22:M22,P22:AE22)+(概要設定!B6)*AF21</f>
        <v>542</v>
      </c>
      <c r="AI21" s="113">
        <f>SUM(N12,N14,N16,N18,N20,N24,N26,N28,N30,N32,N34,N36,N38,)</f>
        <v>146</v>
      </c>
      <c r="AJ21" s="113">
        <f>IF(C21="","",AF21*100000000+AH21*10000-AI21)</f>
        <v>405419854</v>
      </c>
      <c r="AK21" s="108">
        <f>IF(C21="","",RANK(AJ$11:AJ$34,AJ$11:AJ$34))</f>
        <v>1</v>
      </c>
      <c r="AL21" s="113">
        <f>MAX(D21:AA21)</f>
        <v>0</v>
      </c>
      <c r="BC21" s="11"/>
    </row>
    <row r="22" spans="1:55" s="11" customFormat="1" ht="24" customHeight="1">
      <c r="A22" s="110"/>
      <c r="B22" s="146"/>
      <c r="C22" s="134"/>
      <c r="D22" s="119">
        <v>62</v>
      </c>
      <c r="E22" s="120"/>
      <c r="F22" s="119" t="s">
        <v>79</v>
      </c>
      <c r="G22" s="120"/>
      <c r="H22" s="119" t="s">
        <v>78</v>
      </c>
      <c r="I22" s="120"/>
      <c r="J22" s="119" t="s">
        <v>79</v>
      </c>
      <c r="K22" s="120"/>
      <c r="L22" s="119" t="s">
        <v>78</v>
      </c>
      <c r="M22" s="120"/>
      <c r="N22" s="115"/>
      <c r="O22" s="116"/>
      <c r="P22" s="119"/>
      <c r="Q22" s="120"/>
      <c r="R22" s="119"/>
      <c r="S22" s="120"/>
      <c r="T22" s="119"/>
      <c r="U22" s="120"/>
      <c r="V22" s="129"/>
      <c r="W22" s="130"/>
      <c r="X22" s="119"/>
      <c r="Y22" s="120"/>
      <c r="Z22" s="119"/>
      <c r="AA22" s="120"/>
      <c r="AB22" s="119"/>
      <c r="AC22" s="120"/>
      <c r="AD22" s="119"/>
      <c r="AE22" s="120"/>
      <c r="AF22" s="118"/>
      <c r="AG22" s="109"/>
      <c r="AH22" s="109"/>
      <c r="AI22" s="125"/>
      <c r="AJ22" s="114"/>
      <c r="AK22" s="128"/>
      <c r="AL22" s="125"/>
      <c r="AN22" s="11">
        <f>AF21</f>
        <v>4</v>
      </c>
      <c r="AO22" s="11">
        <f>AG21</f>
        <v>1</v>
      </c>
      <c r="AP22" s="11">
        <f>AH21</f>
        <v>542</v>
      </c>
      <c r="BA22" s="11">
        <f>AF21</f>
        <v>4</v>
      </c>
      <c r="BB22" s="11">
        <f>AG21</f>
        <v>1</v>
      </c>
      <c r="BC22" s="11">
        <f>AH21</f>
        <v>542</v>
      </c>
    </row>
    <row r="23" spans="1:55" s="12" customFormat="1" ht="11.25" customHeight="1">
      <c r="A23" s="110"/>
      <c r="B23" s="112"/>
      <c r="C23" s="131"/>
      <c r="D23" s="20"/>
      <c r="E23" s="19"/>
      <c r="F23" s="18"/>
      <c r="G23" s="17"/>
      <c r="H23" s="18"/>
      <c r="I23" s="17"/>
      <c r="J23" s="18"/>
      <c r="K23" s="17"/>
      <c r="L23" s="18"/>
      <c r="M23" s="17"/>
      <c r="N23" s="18"/>
      <c r="O23" s="17"/>
      <c r="P23" s="14"/>
      <c r="Q23" s="13"/>
      <c r="R23" s="18"/>
      <c r="S23" s="17"/>
      <c r="T23" s="18"/>
      <c r="U23" s="17"/>
      <c r="V23" s="18"/>
      <c r="W23" s="17"/>
      <c r="X23" s="18"/>
      <c r="Y23" s="17"/>
      <c r="Z23" s="18"/>
      <c r="AA23" s="17"/>
      <c r="AB23" s="18"/>
      <c r="AC23" s="17"/>
      <c r="AD23" s="18"/>
      <c r="AE23" s="17"/>
      <c r="AF23" s="117" t="str">
        <f>IF(C23="","",COUNTIF(D24:AA24,AF$10))</f>
        <v/>
      </c>
      <c r="AG23" s="108" t="str">
        <f>IF(C23="","",COUNTIF(D24:AA24,"&gt;=0"))</f>
        <v/>
      </c>
      <c r="AH23" s="108" t="e">
        <f>SUM(D24:O24,R24:AE24)+(概要設定!B6)*AF23</f>
        <v>#VALUE!</v>
      </c>
      <c r="AI23" s="113">
        <f>SUM(P12,P14,P16,P18,P20,P22,P26,P28,P30,P32,P34,P36,P38,)</f>
        <v>0</v>
      </c>
      <c r="AJ23" s="113" t="str">
        <f>IF(C23="","",AF23*100000000+AH23*10000-AI23)</f>
        <v/>
      </c>
      <c r="AK23" s="108" t="str">
        <f>IF(C23="","",RANK(AJ$11:AJ$34,AJ$11:AJ$34))</f>
        <v/>
      </c>
      <c r="AL23" s="113">
        <f>MAX(D23:AA23)</f>
        <v>0</v>
      </c>
      <c r="BC23" s="11"/>
    </row>
    <row r="24" spans="1:55" s="11" customFormat="1" ht="24" customHeight="1">
      <c r="A24" s="110"/>
      <c r="B24" s="112"/>
      <c r="C24" s="132"/>
      <c r="D24" s="119"/>
      <c r="E24" s="120"/>
      <c r="F24" s="119"/>
      <c r="G24" s="120"/>
      <c r="H24" s="119"/>
      <c r="I24" s="120"/>
      <c r="J24" s="119"/>
      <c r="K24" s="120"/>
      <c r="L24" s="119"/>
      <c r="M24" s="120"/>
      <c r="N24" s="119"/>
      <c r="O24" s="120"/>
      <c r="P24" s="115"/>
      <c r="Q24" s="116"/>
      <c r="R24" s="119"/>
      <c r="S24" s="120"/>
      <c r="T24" s="129"/>
      <c r="U24" s="130"/>
      <c r="V24" s="119"/>
      <c r="W24" s="120"/>
      <c r="X24" s="119"/>
      <c r="Y24" s="120"/>
      <c r="Z24" s="119"/>
      <c r="AA24" s="120"/>
      <c r="AB24" s="119"/>
      <c r="AC24" s="120"/>
      <c r="AD24" s="119"/>
      <c r="AE24" s="120"/>
      <c r="AF24" s="118"/>
      <c r="AG24" s="109"/>
      <c r="AH24" s="109"/>
      <c r="AI24" s="125"/>
      <c r="AJ24" s="114"/>
      <c r="AK24" s="128"/>
      <c r="AL24" s="125"/>
    </row>
    <row r="25" spans="1:55" s="12" customFormat="1" ht="11.25" customHeight="1">
      <c r="A25" s="110"/>
      <c r="B25" s="112"/>
      <c r="C25" s="131"/>
      <c r="D25" s="20"/>
      <c r="E25" s="19"/>
      <c r="F25" s="18"/>
      <c r="G25" s="17"/>
      <c r="H25" s="18"/>
      <c r="I25" s="17"/>
      <c r="J25" s="18"/>
      <c r="K25" s="17"/>
      <c r="L25" s="18"/>
      <c r="M25" s="17"/>
      <c r="N25" s="18"/>
      <c r="O25" s="17"/>
      <c r="P25" s="18"/>
      <c r="Q25" s="17"/>
      <c r="R25" s="14"/>
      <c r="S25" s="13"/>
      <c r="T25" s="18"/>
      <c r="U25" s="17"/>
      <c r="V25" s="18"/>
      <c r="W25" s="17"/>
      <c r="X25" s="18"/>
      <c r="Y25" s="17"/>
      <c r="Z25" s="18"/>
      <c r="AA25" s="17"/>
      <c r="AB25" s="18"/>
      <c r="AC25" s="17"/>
      <c r="AD25" s="18"/>
      <c r="AE25" s="17"/>
      <c r="AF25" s="117" t="str">
        <f>IF(C25="","",COUNTIF(D26:AA26,AF$10))</f>
        <v/>
      </c>
      <c r="AG25" s="108" t="str">
        <f>IF(C25="","",COUNTIF(D26:AA26,"&gt;=0"))</f>
        <v/>
      </c>
      <c r="AH25" s="108" t="e">
        <f>SUM(D26:Q26,T26:AE26)+(概要設定!B6)*AF25</f>
        <v>#VALUE!</v>
      </c>
      <c r="AI25" s="113">
        <f>SUM(R12,R14,R16,R18,R20,R22,R24,R28,R30,R32,R34,R36,R38,)</f>
        <v>0</v>
      </c>
      <c r="AJ25" s="113" t="str">
        <f>IF(C25="","",AF25*100000000+AH25*10000-AI25)</f>
        <v/>
      </c>
      <c r="AK25" s="108" t="str">
        <f>IF(C25="","",RANK(AJ$11:AJ$34,AJ$11:AJ$34))</f>
        <v/>
      </c>
      <c r="AL25" s="113">
        <f>MAX(D25:AA25)</f>
        <v>0</v>
      </c>
    </row>
    <row r="26" spans="1:55" s="11" customFormat="1" ht="24" customHeight="1">
      <c r="A26" s="110"/>
      <c r="B26" s="112"/>
      <c r="C26" s="132"/>
      <c r="D26" s="119"/>
      <c r="E26" s="120"/>
      <c r="F26" s="119"/>
      <c r="G26" s="120"/>
      <c r="H26" s="119"/>
      <c r="I26" s="120"/>
      <c r="J26" s="119"/>
      <c r="K26" s="120"/>
      <c r="L26" s="119"/>
      <c r="M26" s="120"/>
      <c r="N26" s="119"/>
      <c r="O26" s="120"/>
      <c r="P26" s="119"/>
      <c r="Q26" s="120"/>
      <c r="R26" s="115"/>
      <c r="S26" s="116"/>
      <c r="T26" s="119"/>
      <c r="U26" s="120"/>
      <c r="V26" s="119"/>
      <c r="W26" s="120"/>
      <c r="X26" s="119"/>
      <c r="Y26" s="120"/>
      <c r="Z26" s="119"/>
      <c r="AA26" s="120"/>
      <c r="AB26" s="119"/>
      <c r="AC26" s="120"/>
      <c r="AD26" s="119"/>
      <c r="AE26" s="120"/>
      <c r="AF26" s="118"/>
      <c r="AG26" s="109"/>
      <c r="AH26" s="109"/>
      <c r="AI26" s="125"/>
      <c r="AJ26" s="114"/>
      <c r="AK26" s="128"/>
      <c r="AL26" s="125"/>
    </row>
    <row r="27" spans="1:55" s="12" customFormat="1" ht="11.25" customHeight="1">
      <c r="A27" s="110"/>
      <c r="B27" s="112"/>
      <c r="C27" s="131"/>
      <c r="D27" s="20"/>
      <c r="E27" s="19"/>
      <c r="F27" s="18"/>
      <c r="G27" s="17"/>
      <c r="H27" s="18"/>
      <c r="I27" s="17"/>
      <c r="J27" s="18"/>
      <c r="K27" s="17"/>
      <c r="L27" s="18"/>
      <c r="M27" s="17"/>
      <c r="N27" s="18"/>
      <c r="O27" s="17"/>
      <c r="P27" s="18"/>
      <c r="Q27" s="17"/>
      <c r="R27" s="18"/>
      <c r="S27" s="17"/>
      <c r="T27" s="14"/>
      <c r="U27" s="13"/>
      <c r="V27" s="18"/>
      <c r="W27" s="17"/>
      <c r="X27" s="18"/>
      <c r="Y27" s="17"/>
      <c r="Z27" s="18"/>
      <c r="AA27" s="17"/>
      <c r="AB27" s="18"/>
      <c r="AC27" s="17"/>
      <c r="AD27" s="18"/>
      <c r="AE27" s="17"/>
      <c r="AF27" s="117" t="str">
        <f>IF(C27="","",COUNTIF(D28:AA28,AF$10))</f>
        <v/>
      </c>
      <c r="AG27" s="108" t="str">
        <f>IF(C27="","",COUNTIF(D28:AA28,"&gt;=0"))</f>
        <v/>
      </c>
      <c r="AH27" s="108" t="e">
        <f>SUM(D28:S28,V28:AE28)+(概要設定!B6)*AF27</f>
        <v>#VALUE!</v>
      </c>
      <c r="AI27" s="113">
        <f>SUM(T12,T14,T16,T18,T20,T22,T24,T26,T30,T32,T34,T36,T38,)</f>
        <v>0</v>
      </c>
      <c r="AJ27" s="113" t="str">
        <f>IF(C27="","",AF27*100000000+AH27*10000-AI27)</f>
        <v/>
      </c>
      <c r="AK27" s="108" t="str">
        <f>IF(C27="","",RANK(AJ$11:AJ$34,AJ$11:AJ$34))</f>
        <v/>
      </c>
      <c r="AL27" s="113">
        <f>MAX(D27:AA27)</f>
        <v>0</v>
      </c>
    </row>
    <row r="28" spans="1:55" s="11" customFormat="1" ht="24" customHeight="1">
      <c r="A28" s="110"/>
      <c r="B28" s="112"/>
      <c r="C28" s="132"/>
      <c r="D28" s="119"/>
      <c r="E28" s="120"/>
      <c r="F28" s="119"/>
      <c r="G28" s="120"/>
      <c r="H28" s="119"/>
      <c r="I28" s="120"/>
      <c r="J28" s="119"/>
      <c r="K28" s="120"/>
      <c r="L28" s="119"/>
      <c r="M28" s="120"/>
      <c r="N28" s="119"/>
      <c r="O28" s="120"/>
      <c r="P28" s="129"/>
      <c r="Q28" s="130"/>
      <c r="R28" s="119"/>
      <c r="S28" s="120"/>
      <c r="T28" s="115"/>
      <c r="U28" s="116"/>
      <c r="V28" s="119"/>
      <c r="W28" s="120"/>
      <c r="X28" s="119"/>
      <c r="Y28" s="120"/>
      <c r="Z28" s="119"/>
      <c r="AA28" s="120"/>
      <c r="AB28" s="119"/>
      <c r="AC28" s="120"/>
      <c r="AD28" s="119"/>
      <c r="AE28" s="120"/>
      <c r="AF28" s="118"/>
      <c r="AG28" s="109"/>
      <c r="AH28" s="109"/>
      <c r="AI28" s="125"/>
      <c r="AJ28" s="114"/>
      <c r="AK28" s="128"/>
      <c r="AL28" s="125"/>
    </row>
    <row r="29" spans="1:55" s="12" customFormat="1" ht="11.25" customHeight="1">
      <c r="A29" s="110"/>
      <c r="B29" s="112"/>
      <c r="C29" s="131"/>
      <c r="D29" s="20"/>
      <c r="E29" s="19"/>
      <c r="F29" s="18"/>
      <c r="G29" s="17"/>
      <c r="H29" s="18"/>
      <c r="I29" s="17"/>
      <c r="J29" s="18"/>
      <c r="K29" s="17"/>
      <c r="L29" s="18"/>
      <c r="M29" s="17"/>
      <c r="N29" s="18"/>
      <c r="O29" s="17"/>
      <c r="P29" s="18"/>
      <c r="Q29" s="17"/>
      <c r="R29" s="18"/>
      <c r="S29" s="17"/>
      <c r="T29" s="18"/>
      <c r="U29" s="17"/>
      <c r="V29" s="14"/>
      <c r="W29" s="13"/>
      <c r="X29" s="18"/>
      <c r="Y29" s="17"/>
      <c r="Z29" s="18"/>
      <c r="AA29" s="17"/>
      <c r="AB29" s="18"/>
      <c r="AC29" s="17"/>
      <c r="AD29" s="18"/>
      <c r="AE29" s="17"/>
      <c r="AF29" s="117" t="str">
        <f>IF(C29="","",COUNTIF(D30:AA30,AF$10))</f>
        <v/>
      </c>
      <c r="AG29" s="108" t="str">
        <f>IF(C29="","",COUNTIF(D30:AA30,"&gt;=0"))</f>
        <v/>
      </c>
      <c r="AH29" s="108" t="e">
        <f>SUM(D30:U30,X30:AE30)+(概要設定!B6)*AF29</f>
        <v>#VALUE!</v>
      </c>
      <c r="AI29" s="113">
        <f>SUM(V12,V14,V16,V18,V20,V22,V24,V26,V28,V32,V34,V36,V38)</f>
        <v>0</v>
      </c>
      <c r="AJ29" s="113" t="str">
        <f>IF(C29="","",AF29*100000000+AH29*10000-AI29)</f>
        <v/>
      </c>
      <c r="AK29" s="108" t="str">
        <f>IF(C29="","",RANK(AJ$11:AJ$34,AJ$11:AJ$34))</f>
        <v/>
      </c>
      <c r="AL29" s="113">
        <f>MAX(D29:AA29)</f>
        <v>0</v>
      </c>
    </row>
    <row r="30" spans="1:55" s="11" customFormat="1" ht="24" customHeight="1">
      <c r="A30" s="110"/>
      <c r="B30" s="112"/>
      <c r="C30" s="132"/>
      <c r="D30" s="119"/>
      <c r="E30" s="120"/>
      <c r="F30" s="119"/>
      <c r="G30" s="120"/>
      <c r="H30" s="119"/>
      <c r="I30" s="120"/>
      <c r="J30" s="119"/>
      <c r="K30" s="120"/>
      <c r="L30" s="119"/>
      <c r="M30" s="120"/>
      <c r="N30" s="129"/>
      <c r="O30" s="130"/>
      <c r="P30" s="119"/>
      <c r="Q30" s="120"/>
      <c r="R30" s="119"/>
      <c r="S30" s="120"/>
      <c r="T30" s="119"/>
      <c r="U30" s="120"/>
      <c r="V30" s="115"/>
      <c r="W30" s="116"/>
      <c r="X30" s="119"/>
      <c r="Y30" s="120"/>
      <c r="Z30" s="119"/>
      <c r="AA30" s="120"/>
      <c r="AB30" s="119"/>
      <c r="AC30" s="120"/>
      <c r="AD30" s="119"/>
      <c r="AE30" s="120"/>
      <c r="AF30" s="118"/>
      <c r="AG30" s="109"/>
      <c r="AH30" s="109"/>
      <c r="AI30" s="125"/>
      <c r="AJ30" s="114"/>
      <c r="AK30" s="128"/>
      <c r="AL30" s="125"/>
    </row>
    <row r="31" spans="1:55" s="12" customFormat="1" ht="11.25" customHeight="1">
      <c r="A31" s="110"/>
      <c r="B31" s="112"/>
      <c r="C31" s="131"/>
      <c r="D31" s="20"/>
      <c r="E31" s="19"/>
      <c r="F31" s="18"/>
      <c r="G31" s="17"/>
      <c r="H31" s="18"/>
      <c r="I31" s="17"/>
      <c r="J31" s="18"/>
      <c r="K31" s="17"/>
      <c r="L31" s="18"/>
      <c r="M31" s="17"/>
      <c r="N31" s="18"/>
      <c r="O31" s="17"/>
      <c r="P31" s="18"/>
      <c r="Q31" s="17"/>
      <c r="R31" s="18"/>
      <c r="S31" s="17"/>
      <c r="T31" s="18"/>
      <c r="U31" s="17"/>
      <c r="V31" s="18"/>
      <c r="W31" s="17"/>
      <c r="X31" s="14"/>
      <c r="Y31" s="13"/>
      <c r="Z31" s="18"/>
      <c r="AA31" s="17"/>
      <c r="AB31" s="18"/>
      <c r="AC31" s="17"/>
      <c r="AD31" s="18"/>
      <c r="AE31" s="17"/>
      <c r="AF31" s="117" t="str">
        <f>IF(C31="","",COUNTIF(D32:AA32,AF$10))</f>
        <v/>
      </c>
      <c r="AG31" s="108" t="str">
        <f>IF(C31="","",COUNTIF(D32:AA32,"&gt;=0"))</f>
        <v/>
      </c>
      <c r="AH31" s="108" t="e">
        <f>SUM(D32:W32,Z32:AE32)+(概要設定!B6)*AF31</f>
        <v>#VALUE!</v>
      </c>
      <c r="AI31" s="113">
        <f>SUM(X12,X14,X16,X18,X20,X22,X24,X26,X28,X30,X34,X36,X38,)</f>
        <v>0</v>
      </c>
      <c r="AJ31" s="113" t="str">
        <f>IF(C31="","",AF31*100000000+AH31*10000-AI31)</f>
        <v/>
      </c>
      <c r="AK31" s="108" t="str">
        <f>IF(C31="","",RANK(AJ$11:AJ$34,AJ$11:AJ$34))</f>
        <v/>
      </c>
      <c r="AL31" s="113">
        <f>MAX(D31:AA31)</f>
        <v>0</v>
      </c>
    </row>
    <row r="32" spans="1:55" s="11" customFormat="1" ht="24" customHeight="1">
      <c r="A32" s="110"/>
      <c r="B32" s="112"/>
      <c r="C32" s="132"/>
      <c r="D32" s="119"/>
      <c r="E32" s="120"/>
      <c r="F32" s="119"/>
      <c r="G32" s="120"/>
      <c r="H32" s="119"/>
      <c r="I32" s="120"/>
      <c r="J32" s="119"/>
      <c r="K32" s="120"/>
      <c r="L32" s="119"/>
      <c r="M32" s="120"/>
      <c r="N32" s="119"/>
      <c r="O32" s="120"/>
      <c r="P32" s="119"/>
      <c r="Q32" s="120"/>
      <c r="R32" s="119"/>
      <c r="S32" s="120"/>
      <c r="T32" s="129"/>
      <c r="U32" s="130"/>
      <c r="V32" s="129"/>
      <c r="W32" s="130"/>
      <c r="X32" s="115"/>
      <c r="Y32" s="116"/>
      <c r="Z32" s="129"/>
      <c r="AA32" s="130"/>
      <c r="AB32" s="129"/>
      <c r="AC32" s="130"/>
      <c r="AD32" s="129"/>
      <c r="AE32" s="130"/>
      <c r="AF32" s="118"/>
      <c r="AG32" s="109"/>
      <c r="AH32" s="109"/>
      <c r="AI32" s="125"/>
      <c r="AJ32" s="114"/>
      <c r="AK32" s="128"/>
      <c r="AL32" s="125"/>
    </row>
    <row r="33" spans="1:42" s="12" customFormat="1" ht="11.25" customHeight="1">
      <c r="A33" s="110"/>
      <c r="B33" s="112"/>
      <c r="C33" s="131"/>
      <c r="D33" s="20"/>
      <c r="E33" s="19"/>
      <c r="F33" s="18"/>
      <c r="G33" s="17"/>
      <c r="H33" s="18"/>
      <c r="I33" s="17"/>
      <c r="J33" s="18"/>
      <c r="K33" s="17"/>
      <c r="L33" s="18"/>
      <c r="M33" s="17"/>
      <c r="N33" s="18"/>
      <c r="O33" s="17"/>
      <c r="P33" s="18"/>
      <c r="Q33" s="17"/>
      <c r="R33" s="18"/>
      <c r="S33" s="17"/>
      <c r="T33" s="16"/>
      <c r="U33" s="15"/>
      <c r="V33" s="16"/>
      <c r="W33" s="15"/>
      <c r="X33" s="16"/>
      <c r="Y33" s="15"/>
      <c r="Z33" s="14"/>
      <c r="AA33" s="13"/>
      <c r="AB33" s="18"/>
      <c r="AC33" s="17"/>
      <c r="AD33" s="18"/>
      <c r="AE33" s="17"/>
      <c r="AF33" s="117" t="str">
        <f>IF(C33="","",COUNTIF(D34:AA34,AF$10))</f>
        <v/>
      </c>
      <c r="AG33" s="108" t="str">
        <f>IF(C33="","",COUNTIF(D34:AA34,"&gt;=0"))</f>
        <v/>
      </c>
      <c r="AH33" s="108" t="e">
        <f>SUM(D34:Y34,AB34:AE34)+(概要設定!B6)*AF33</f>
        <v>#VALUE!</v>
      </c>
      <c r="AI33" s="113">
        <f>SUM(Z12,Z14,Z16,Z18,Z20,Z22,Z24,Z26,,Z28,Z30,Z32,Z36,Z38,)</f>
        <v>0</v>
      </c>
      <c r="AJ33" s="113" t="str">
        <f>IF(C33="","",AF33*100000000+AH33*10000-AI33)</f>
        <v/>
      </c>
      <c r="AK33" s="108" t="str">
        <f>IF(C33="","",RANK(AJ$11:AJ$34,AJ$11:AJ$34))</f>
        <v/>
      </c>
      <c r="AL33" s="113">
        <f>MAX(D33:AA33)</f>
        <v>0</v>
      </c>
    </row>
    <row r="34" spans="1:42" s="11" customFormat="1" ht="24" customHeight="1">
      <c r="A34" s="110"/>
      <c r="B34" s="112"/>
      <c r="C34" s="132"/>
      <c r="D34" s="119"/>
      <c r="E34" s="120"/>
      <c r="F34" s="119"/>
      <c r="G34" s="120"/>
      <c r="H34" s="119"/>
      <c r="I34" s="120"/>
      <c r="J34" s="119"/>
      <c r="K34" s="120"/>
      <c r="L34" s="119"/>
      <c r="M34" s="120"/>
      <c r="N34" s="119"/>
      <c r="O34" s="120"/>
      <c r="P34" s="119"/>
      <c r="Q34" s="120"/>
      <c r="R34" s="119"/>
      <c r="S34" s="120"/>
      <c r="T34" s="129"/>
      <c r="U34" s="130"/>
      <c r="V34" s="129"/>
      <c r="W34" s="130"/>
      <c r="X34" s="129"/>
      <c r="Y34" s="130"/>
      <c r="Z34" s="115"/>
      <c r="AA34" s="116"/>
      <c r="AB34" s="129"/>
      <c r="AC34" s="130"/>
      <c r="AD34" s="129"/>
      <c r="AE34" s="130"/>
      <c r="AF34" s="118"/>
      <c r="AG34" s="109"/>
      <c r="AH34" s="109"/>
      <c r="AI34" s="125"/>
      <c r="AJ34" s="114"/>
      <c r="AK34" s="128"/>
      <c r="AL34" s="125"/>
    </row>
    <row r="35" spans="1:42" s="12" customFormat="1" ht="11.25" customHeight="1">
      <c r="A35" s="110"/>
      <c r="B35" s="112"/>
      <c r="C35" s="131"/>
      <c r="D35" s="20"/>
      <c r="E35" s="19"/>
      <c r="F35" s="18"/>
      <c r="G35" s="17"/>
      <c r="H35" s="18"/>
      <c r="I35" s="17"/>
      <c r="J35" s="18"/>
      <c r="K35" s="17"/>
      <c r="L35" s="18"/>
      <c r="M35" s="17"/>
      <c r="N35" s="18"/>
      <c r="O35" s="17"/>
      <c r="P35" s="18"/>
      <c r="Q35" s="17"/>
      <c r="R35" s="18"/>
      <c r="S35" s="17"/>
      <c r="T35" s="16"/>
      <c r="U35" s="15"/>
      <c r="V35" s="16"/>
      <c r="W35" s="15"/>
      <c r="X35" s="16"/>
      <c r="Y35" s="15"/>
      <c r="Z35" s="16"/>
      <c r="AA35" s="15"/>
      <c r="AB35" s="14"/>
      <c r="AC35" s="13"/>
      <c r="AD35" s="18"/>
      <c r="AE35" s="17"/>
      <c r="AF35" s="117" t="str">
        <f>IF(C35="","",COUNTIF(D36:AA36,AF$10))</f>
        <v/>
      </c>
      <c r="AG35" s="108" t="str">
        <f>IF(C35="","",COUNTIF(D36:AA36,"&gt;=0"))</f>
        <v/>
      </c>
      <c r="AH35" s="108" t="e">
        <f>SUM(D36:AA36,AD36)+(概要設定!B6)*AF35</f>
        <v>#VALUE!</v>
      </c>
      <c r="AI35" s="113">
        <f>SUM(AB12,AB14,AB16,AB18,AB20,AB22,AB24,AB26,AB28,AB30,AB32,AB34,AB38,)</f>
        <v>0</v>
      </c>
      <c r="AJ35" s="113" t="str">
        <f>IF(C35="","",AF35*100000000+AH35*10000-AI35)</f>
        <v/>
      </c>
      <c r="AK35" s="108" t="str">
        <f>IF(C35="","",RANK(AJ$11:AJ$34,AJ$11:AJ$34))</f>
        <v/>
      </c>
      <c r="AL35" s="113">
        <f>MAX(D35:AA35)</f>
        <v>0</v>
      </c>
    </row>
    <row r="36" spans="1:42" s="11" customFormat="1" ht="24" customHeight="1">
      <c r="A36" s="110"/>
      <c r="B36" s="112"/>
      <c r="C36" s="132"/>
      <c r="D36" s="119"/>
      <c r="E36" s="120"/>
      <c r="F36" s="119"/>
      <c r="G36" s="120"/>
      <c r="H36" s="119"/>
      <c r="I36" s="120"/>
      <c r="J36" s="119"/>
      <c r="K36" s="120"/>
      <c r="L36" s="119"/>
      <c r="M36" s="120"/>
      <c r="N36" s="119"/>
      <c r="O36" s="120"/>
      <c r="P36" s="119"/>
      <c r="Q36" s="120"/>
      <c r="R36" s="119"/>
      <c r="S36" s="120"/>
      <c r="T36" s="129"/>
      <c r="U36" s="130"/>
      <c r="V36" s="129"/>
      <c r="W36" s="130"/>
      <c r="X36" s="129"/>
      <c r="Y36" s="130"/>
      <c r="Z36" s="129"/>
      <c r="AA36" s="130"/>
      <c r="AB36" s="115"/>
      <c r="AC36" s="116"/>
      <c r="AD36" s="119"/>
      <c r="AE36" s="120"/>
      <c r="AF36" s="118"/>
      <c r="AG36" s="109"/>
      <c r="AH36" s="109"/>
      <c r="AI36" s="125"/>
      <c r="AJ36" s="114"/>
      <c r="AK36" s="128"/>
      <c r="AL36" s="125"/>
    </row>
    <row r="37" spans="1:42" s="12" customFormat="1" ht="11.25" customHeight="1">
      <c r="A37" s="110"/>
      <c r="B37" s="112"/>
      <c r="C37" s="131"/>
      <c r="D37" s="20"/>
      <c r="E37" s="19"/>
      <c r="F37" s="18"/>
      <c r="G37" s="17"/>
      <c r="H37" s="18"/>
      <c r="I37" s="17"/>
      <c r="J37" s="18"/>
      <c r="K37" s="17"/>
      <c r="L37" s="18"/>
      <c r="M37" s="17"/>
      <c r="N37" s="18"/>
      <c r="O37" s="17"/>
      <c r="P37" s="18"/>
      <c r="Q37" s="17"/>
      <c r="R37" s="18"/>
      <c r="S37" s="17"/>
      <c r="T37" s="16"/>
      <c r="U37" s="15"/>
      <c r="V37" s="16"/>
      <c r="W37" s="15"/>
      <c r="X37" s="16"/>
      <c r="Y37" s="15"/>
      <c r="Z37" s="16"/>
      <c r="AA37" s="15"/>
      <c r="AB37" s="16"/>
      <c r="AC37" s="15"/>
      <c r="AD37" s="14"/>
      <c r="AE37" s="13"/>
      <c r="AF37" s="117" t="str">
        <f>IF(C37="","",COUNTIF(D38:AA38,AF$10))</f>
        <v/>
      </c>
      <c r="AG37" s="108" t="str">
        <f>IF(C37="","",COUNTIF(D38:AA38,"&gt;=0"))</f>
        <v/>
      </c>
      <c r="AH37" s="108" t="e">
        <f>SUM(D38:AC38)+(概要設定!B6)*AF37</f>
        <v>#VALUE!</v>
      </c>
      <c r="AI37" s="113">
        <f>SUM(AD12,AD14,AD16,AD18,AD20,AD22,AD24,AD26,AD28,AD30,AD32,AD34,AD36,)</f>
        <v>0</v>
      </c>
      <c r="AJ37" s="113" t="str">
        <f>IF(C37="","",AF37*100000000+#REF!*10000-AI37)</f>
        <v/>
      </c>
      <c r="AK37" s="108" t="str">
        <f>IF(C37="","",RANK(AJ$11:AJ$34,AJ$11:AJ$34))</f>
        <v/>
      </c>
      <c r="AL37" s="113">
        <f>MAX(D37:AA37)</f>
        <v>0</v>
      </c>
    </row>
    <row r="38" spans="1:42" s="11" customFormat="1" ht="24" customHeight="1">
      <c r="A38" s="110"/>
      <c r="B38" s="112"/>
      <c r="C38" s="132"/>
      <c r="D38" s="119"/>
      <c r="E38" s="120"/>
      <c r="F38" s="119"/>
      <c r="G38" s="120"/>
      <c r="H38" s="119"/>
      <c r="I38" s="120"/>
      <c r="J38" s="119"/>
      <c r="K38" s="120"/>
      <c r="L38" s="119"/>
      <c r="M38" s="120"/>
      <c r="N38" s="119"/>
      <c r="O38" s="120"/>
      <c r="P38" s="119"/>
      <c r="Q38" s="120"/>
      <c r="R38" s="119"/>
      <c r="S38" s="120"/>
      <c r="T38" s="129"/>
      <c r="U38" s="130"/>
      <c r="V38" s="129"/>
      <c r="W38" s="130"/>
      <c r="X38" s="129"/>
      <c r="Y38" s="130"/>
      <c r="Z38" s="129"/>
      <c r="AA38" s="130"/>
      <c r="AB38" s="129"/>
      <c r="AC38" s="130"/>
      <c r="AD38" s="115"/>
      <c r="AE38" s="116"/>
      <c r="AF38" s="118"/>
      <c r="AG38" s="109"/>
      <c r="AH38" s="109"/>
      <c r="AI38" s="125"/>
      <c r="AJ38" s="114"/>
      <c r="AK38" s="128"/>
      <c r="AL38" s="125"/>
    </row>
    <row r="39" spans="1:42" s="10" customFormat="1" ht="18.75">
      <c r="C39" s="8"/>
      <c r="D39" s="7"/>
      <c r="E39" s="7"/>
      <c r="F39" s="7"/>
      <c r="G39" s="7"/>
      <c r="H39" s="7"/>
      <c r="I39" s="7"/>
      <c r="J39" s="7"/>
      <c r="K39" s="7"/>
      <c r="L39" s="7"/>
      <c r="M39" s="7"/>
      <c r="N39" s="7"/>
      <c r="O39" s="7"/>
      <c r="P39" s="7"/>
      <c r="Q39" s="7"/>
      <c r="R39" s="7"/>
      <c r="S39" s="7"/>
    </row>
    <row r="40" spans="1:42" s="10" customFormat="1" ht="18.75">
      <c r="C40" s="8"/>
      <c r="D40" s="7"/>
      <c r="E40" s="7"/>
      <c r="F40" s="7"/>
      <c r="G40" s="7"/>
      <c r="H40" s="7"/>
      <c r="I40" s="7"/>
      <c r="J40" s="7"/>
      <c r="K40" s="7"/>
      <c r="L40" s="7"/>
      <c r="M40" s="7"/>
      <c r="N40" s="7"/>
      <c r="O40" s="7"/>
      <c r="P40" s="7"/>
      <c r="Q40" s="7"/>
      <c r="R40" s="7"/>
      <c r="S40" s="7"/>
    </row>
    <row r="41" spans="1:42" s="10" customFormat="1" ht="18.75">
      <c r="C41" s="8"/>
      <c r="D41" s="7"/>
      <c r="E41" s="7"/>
      <c r="F41" s="7"/>
      <c r="G41" s="7"/>
      <c r="H41" s="7"/>
      <c r="I41" s="7"/>
      <c r="J41" s="7"/>
      <c r="K41" s="7"/>
      <c r="L41" s="7"/>
      <c r="M41" s="7"/>
      <c r="N41" s="7"/>
      <c r="O41" s="7"/>
      <c r="P41" s="7"/>
      <c r="Q41" s="7"/>
      <c r="R41" s="7"/>
      <c r="S41" s="7"/>
    </row>
    <row r="42" spans="1:42" s="10" customFormat="1" ht="18.75">
      <c r="C42" s="8"/>
      <c r="D42" s="7"/>
      <c r="E42" s="7"/>
      <c r="F42" s="7"/>
      <c r="G42" s="7"/>
      <c r="H42" s="7"/>
      <c r="I42" s="7"/>
      <c r="J42" s="7"/>
      <c r="K42" s="7"/>
      <c r="L42" s="7"/>
      <c r="M42" s="7"/>
      <c r="N42" s="7"/>
      <c r="O42" s="7"/>
      <c r="P42" s="7"/>
      <c r="Q42" s="7"/>
      <c r="R42" s="7"/>
      <c r="S42" s="7"/>
    </row>
    <row r="43" spans="1:42" s="10" customFormat="1" ht="18.75">
      <c r="C43" s="8"/>
      <c r="D43" s="7"/>
      <c r="E43" s="7"/>
      <c r="F43" s="7"/>
      <c r="G43" s="7"/>
      <c r="H43" s="7"/>
      <c r="I43" s="7"/>
      <c r="J43" s="7"/>
      <c r="K43" s="7"/>
      <c r="L43" s="7"/>
      <c r="M43" s="7"/>
      <c r="N43" s="7"/>
      <c r="O43" s="7"/>
      <c r="P43" s="7"/>
      <c r="Q43" s="7"/>
      <c r="R43" s="7"/>
      <c r="S43" s="7"/>
    </row>
    <row r="44" spans="1:42" s="10" customFormat="1" ht="18.75">
      <c r="C44" s="8"/>
      <c r="D44" s="7"/>
      <c r="E44" s="7"/>
      <c r="F44" s="7"/>
      <c r="G44" s="7"/>
      <c r="H44" s="7"/>
      <c r="I44" s="7"/>
      <c r="J44" s="7"/>
      <c r="K44" s="7"/>
      <c r="L44" s="7"/>
      <c r="M44" s="7"/>
      <c r="N44" s="7"/>
      <c r="O44" s="7"/>
      <c r="P44" s="7"/>
      <c r="Q44" s="7"/>
      <c r="R44" s="7"/>
      <c r="S44" s="7"/>
    </row>
    <row r="45" spans="1:42" s="10" customFormat="1" ht="18.75">
      <c r="C45" s="8"/>
      <c r="D45" s="7"/>
      <c r="E45" s="7"/>
      <c r="F45" s="7"/>
      <c r="G45" s="7"/>
      <c r="H45" s="7"/>
      <c r="I45" s="7"/>
      <c r="J45" s="7"/>
      <c r="K45" s="7"/>
      <c r="L45" s="7"/>
      <c r="M45" s="7"/>
      <c r="N45" s="7"/>
      <c r="O45" s="7"/>
      <c r="P45" s="7"/>
      <c r="Q45" s="7"/>
      <c r="R45" s="7"/>
      <c r="S45" s="7"/>
    </row>
    <row r="46" spans="1:42" s="10" customFormat="1" ht="18.75">
      <c r="C46" s="8"/>
      <c r="D46" s="7"/>
      <c r="E46" s="7"/>
      <c r="F46" s="7"/>
      <c r="G46" s="7"/>
      <c r="H46" s="7"/>
      <c r="I46" s="7"/>
      <c r="J46" s="7"/>
      <c r="K46" s="7"/>
      <c r="L46" s="7"/>
      <c r="M46" s="7"/>
      <c r="N46" s="7"/>
      <c r="O46" s="7"/>
      <c r="P46" s="7"/>
      <c r="Q46" s="7"/>
      <c r="R46" s="7"/>
      <c r="S46" s="7"/>
    </row>
    <row r="47" spans="1:42" s="10" customFormat="1" ht="18.75">
      <c r="C47" s="8"/>
      <c r="D47" s="7"/>
      <c r="E47" s="7"/>
      <c r="F47" s="7"/>
      <c r="G47" s="7"/>
      <c r="H47" s="7"/>
      <c r="I47" s="7"/>
      <c r="J47" s="7"/>
      <c r="K47" s="7"/>
      <c r="L47" s="7"/>
      <c r="M47" s="7"/>
      <c r="N47" s="7"/>
      <c r="O47" s="7"/>
      <c r="P47" s="7"/>
      <c r="Q47" s="7"/>
      <c r="R47" s="7"/>
      <c r="S47" s="7"/>
      <c r="AN47" s="7"/>
      <c r="AO47" s="7"/>
      <c r="AP47" s="7"/>
    </row>
    <row r="48" spans="1:42" s="10" customFormat="1" ht="18.75">
      <c r="C48" s="8"/>
      <c r="D48" s="7"/>
      <c r="E48" s="7"/>
      <c r="F48" s="7"/>
      <c r="G48" s="7"/>
      <c r="H48" s="7"/>
      <c r="I48" s="7"/>
      <c r="J48" s="7"/>
      <c r="K48" s="7"/>
      <c r="L48" s="7"/>
      <c r="M48" s="7"/>
      <c r="N48" s="7"/>
      <c r="O48" s="7"/>
      <c r="P48" s="7"/>
      <c r="Q48" s="7"/>
      <c r="R48" s="7"/>
      <c r="S48" s="7"/>
      <c r="AN48" s="7"/>
      <c r="AO48" s="7"/>
      <c r="AP48" s="7"/>
    </row>
    <row r="49" spans="3:42" s="10" customFormat="1" ht="18.75">
      <c r="C49" s="8"/>
      <c r="D49" s="7"/>
      <c r="E49" s="7"/>
      <c r="F49" s="7"/>
      <c r="G49" s="7"/>
      <c r="H49" s="7"/>
      <c r="I49" s="7"/>
      <c r="J49" s="7"/>
      <c r="K49" s="7"/>
      <c r="L49" s="7"/>
      <c r="M49" s="7"/>
      <c r="N49" s="7"/>
      <c r="O49" s="7"/>
      <c r="P49" s="7"/>
      <c r="Q49" s="7"/>
      <c r="R49" s="7"/>
      <c r="S49" s="7"/>
      <c r="AN49" s="7"/>
      <c r="AO49" s="7"/>
      <c r="AP49" s="7"/>
    </row>
    <row r="50" spans="3:42" s="10" customFormat="1" ht="18.75">
      <c r="C50" s="8"/>
      <c r="D50" s="7"/>
      <c r="E50" s="7"/>
      <c r="F50" s="7"/>
      <c r="G50" s="7"/>
      <c r="H50" s="7"/>
      <c r="I50" s="7"/>
      <c r="J50" s="7"/>
      <c r="K50" s="7"/>
      <c r="L50" s="7"/>
      <c r="M50" s="7"/>
      <c r="N50" s="7"/>
      <c r="O50" s="7"/>
      <c r="P50" s="7"/>
      <c r="Q50" s="7"/>
      <c r="R50" s="7"/>
      <c r="S50" s="7"/>
      <c r="AN50" s="7"/>
      <c r="AO50" s="7"/>
      <c r="AP50" s="7"/>
    </row>
    <row r="51" spans="3:42" s="10" customFormat="1" ht="18.75">
      <c r="C51" s="8"/>
      <c r="D51" s="7"/>
      <c r="E51" s="7"/>
      <c r="F51" s="7"/>
      <c r="G51" s="7"/>
      <c r="H51" s="7"/>
      <c r="I51" s="7"/>
      <c r="J51" s="7"/>
      <c r="K51" s="7"/>
      <c r="L51" s="7"/>
      <c r="M51" s="7"/>
      <c r="N51" s="7"/>
      <c r="O51" s="7"/>
      <c r="P51" s="7"/>
      <c r="Q51" s="7"/>
      <c r="R51" s="7"/>
      <c r="S51" s="7"/>
      <c r="AN51" s="7"/>
      <c r="AO51" s="7"/>
      <c r="AP51" s="7"/>
    </row>
    <row r="52" spans="3:42" s="10" customFormat="1" ht="18.75">
      <c r="C52" s="8"/>
      <c r="D52" s="7"/>
      <c r="E52" s="7"/>
      <c r="F52" s="7"/>
      <c r="G52" s="7"/>
      <c r="H52" s="7"/>
      <c r="I52" s="7"/>
      <c r="J52" s="7"/>
      <c r="K52" s="7"/>
      <c r="L52" s="7"/>
      <c r="M52" s="7"/>
      <c r="N52" s="7"/>
      <c r="O52" s="7"/>
      <c r="P52" s="7"/>
      <c r="Q52" s="7"/>
      <c r="R52" s="7"/>
      <c r="S52" s="7"/>
      <c r="AN52" s="7"/>
      <c r="AO52" s="7"/>
      <c r="AP52" s="7"/>
    </row>
    <row r="53" spans="3:42" s="10" customFormat="1" ht="18.75">
      <c r="C53" s="8"/>
      <c r="D53" s="7"/>
      <c r="E53" s="7"/>
      <c r="F53" s="7"/>
      <c r="G53" s="7"/>
      <c r="H53" s="7"/>
      <c r="I53" s="7"/>
      <c r="J53" s="7"/>
      <c r="K53" s="7"/>
      <c r="L53" s="7"/>
      <c r="M53" s="7"/>
      <c r="N53" s="7"/>
      <c r="O53" s="7"/>
      <c r="P53" s="7"/>
      <c r="Q53" s="7"/>
      <c r="R53" s="7"/>
      <c r="S53" s="7"/>
      <c r="AN53" s="7"/>
      <c r="AO53" s="7"/>
      <c r="AP53" s="7"/>
    </row>
    <row r="54" spans="3:42" s="10" customFormat="1" ht="18.75">
      <c r="C54" s="8"/>
      <c r="D54" s="7"/>
      <c r="E54" s="7"/>
      <c r="F54" s="7"/>
      <c r="G54" s="7"/>
      <c r="H54" s="7"/>
      <c r="I54" s="7"/>
      <c r="J54" s="7"/>
      <c r="K54" s="7"/>
      <c r="L54" s="7"/>
      <c r="M54" s="7"/>
      <c r="N54" s="7"/>
      <c r="O54" s="7"/>
      <c r="P54" s="7"/>
      <c r="Q54" s="7"/>
      <c r="R54" s="7"/>
      <c r="S54" s="7"/>
      <c r="AN54" s="7"/>
      <c r="AO54" s="7"/>
      <c r="AP54" s="7"/>
    </row>
    <row r="55" spans="3:42" s="10" customFormat="1" ht="18.75">
      <c r="C55" s="8"/>
      <c r="D55" s="7"/>
      <c r="E55" s="7"/>
      <c r="F55" s="7"/>
      <c r="G55" s="7"/>
      <c r="H55" s="7"/>
      <c r="I55" s="7"/>
      <c r="J55" s="7"/>
      <c r="K55" s="7"/>
      <c r="L55" s="7"/>
      <c r="M55" s="7"/>
      <c r="N55" s="7"/>
      <c r="O55" s="7"/>
      <c r="P55" s="7"/>
      <c r="Q55" s="7"/>
      <c r="R55" s="7"/>
      <c r="S55" s="7"/>
      <c r="AN55" s="7"/>
      <c r="AO55" s="7"/>
      <c r="AP55" s="7"/>
    </row>
    <row r="56" spans="3:42" s="10" customFormat="1" ht="18.75">
      <c r="C56" s="8"/>
      <c r="D56" s="7"/>
      <c r="E56" s="7"/>
      <c r="F56" s="7"/>
      <c r="G56" s="7"/>
      <c r="H56" s="7"/>
      <c r="I56" s="7"/>
      <c r="J56" s="7"/>
      <c r="K56" s="7"/>
      <c r="L56" s="7"/>
      <c r="M56" s="7"/>
      <c r="N56" s="7"/>
      <c r="O56" s="7"/>
      <c r="P56" s="7"/>
      <c r="Q56" s="7"/>
      <c r="R56" s="7"/>
      <c r="S56" s="7"/>
      <c r="AN56" s="7"/>
      <c r="AO56" s="7"/>
      <c r="AP56" s="7"/>
    </row>
    <row r="57" spans="3:42" s="10" customFormat="1" ht="18.75">
      <c r="C57" s="8"/>
      <c r="D57" s="7"/>
      <c r="E57" s="7"/>
      <c r="F57" s="7"/>
      <c r="G57" s="7"/>
      <c r="H57" s="7"/>
      <c r="I57" s="7"/>
      <c r="J57" s="7"/>
      <c r="K57" s="7"/>
      <c r="L57" s="7"/>
      <c r="M57" s="7"/>
      <c r="N57" s="7"/>
      <c r="O57" s="7"/>
      <c r="P57" s="7"/>
      <c r="Q57" s="7"/>
      <c r="R57" s="7"/>
      <c r="S57" s="7"/>
      <c r="AN57" s="7"/>
      <c r="AO57" s="7"/>
      <c r="AP57" s="7"/>
    </row>
    <row r="91" s="7" customFormat="1" ht="19.5" customHeight="1"/>
    <row r="117" s="7" customFormat="1" ht="19.5" customHeight="1"/>
    <row r="118" s="7" customFormat="1" ht="19.5" customHeight="1"/>
    <row r="119" s="7" customFormat="1" ht="19.5" customHeight="1"/>
    <row r="120" s="7" customFormat="1" ht="19.5" customHeight="1"/>
    <row r="121" s="7" customFormat="1" ht="19.5" customHeight="1"/>
    <row r="122" s="7" customFormat="1" ht="19.5" customHeight="1"/>
    <row r="123" s="7" customFormat="1" ht="19.5" customHeight="1"/>
    <row r="124" s="7" customFormat="1" ht="19.5" customHeight="1"/>
    <row r="125" s="7" customFormat="1" ht="19.5" customHeight="1"/>
    <row r="126" s="7" customFormat="1" ht="19.5" customHeight="1"/>
    <row r="127" s="7" customFormat="1" ht="19.5" customHeight="1"/>
    <row r="128" s="7" customFormat="1" ht="19.5" customHeight="1"/>
    <row r="129" s="7" customFormat="1" ht="19.5" customHeight="1"/>
    <row r="130" s="7" customFormat="1" ht="19.5" customHeight="1"/>
    <row r="131" s="7" customFormat="1" ht="19.5" customHeight="1"/>
    <row r="132" s="7" customFormat="1" ht="19.5" customHeight="1"/>
    <row r="133" s="7" customFormat="1" ht="19.5" customHeight="1"/>
    <row r="134" s="7" customFormat="1" ht="19.5" customHeight="1"/>
    <row r="135" s="7" customFormat="1" ht="19.5" customHeight="1"/>
    <row r="136" s="7" customFormat="1" ht="19.5" customHeight="1"/>
    <row r="137" s="7" customFormat="1" ht="19.5" customHeight="1"/>
    <row r="138" s="7" customFormat="1" ht="19.5" customHeight="1"/>
    <row r="139" s="7" customFormat="1" ht="19.5" customHeight="1"/>
    <row r="140" s="7" customFormat="1" ht="19.5" customHeight="1"/>
    <row r="141" s="7" customFormat="1" ht="19.5" customHeight="1"/>
    <row r="142" s="7" customFormat="1" ht="19.5" customHeight="1"/>
    <row r="143" s="7" customFormat="1" ht="19.5" customHeight="1"/>
    <row r="144" s="7" customFormat="1" ht="19.5" customHeight="1"/>
    <row r="145" s="7" customFormat="1" ht="19.5" customHeight="1"/>
    <row r="146" s="7" customFormat="1" ht="19.5" customHeight="1"/>
    <row r="147" s="7" customFormat="1" ht="19.5" customHeight="1"/>
    <row r="148" s="7" customFormat="1" ht="19.5" customHeight="1"/>
    <row r="149" s="7" customFormat="1" ht="19.5" customHeight="1"/>
    <row r="150" s="7" customFormat="1" ht="19.5" customHeight="1"/>
    <row r="151" s="7" customFormat="1" ht="19.5" customHeight="1"/>
    <row r="152" s="7" customFormat="1" ht="19.5" customHeight="1"/>
    <row r="153" s="7" customFormat="1" ht="19.5" customHeight="1"/>
    <row r="154" s="7" customFormat="1" ht="19.5" customHeight="1"/>
    <row r="155" s="7" customFormat="1" ht="19.5" customHeight="1"/>
    <row r="156" s="7" customFormat="1" ht="19.5" customHeight="1"/>
    <row r="157" s="7" customFormat="1" ht="19.5" customHeight="1"/>
    <row r="158" s="7" customFormat="1" ht="19.5" customHeight="1"/>
    <row r="159" s="7" customFormat="1" ht="19.5" customHeight="1"/>
    <row r="160" s="7" customFormat="1" ht="19.5" customHeight="1"/>
    <row r="161" s="7" customFormat="1" ht="19.5" customHeight="1"/>
    <row r="162" s="7" customFormat="1" ht="19.5" customHeight="1"/>
    <row r="163" s="7" customFormat="1" ht="19.5" customHeight="1"/>
    <row r="164" s="7" customFormat="1" ht="19.5" customHeight="1"/>
    <row r="165" s="7" customFormat="1" ht="19.5" customHeight="1"/>
    <row r="166" s="7" customFormat="1" ht="19.5" customHeight="1"/>
    <row r="167" s="7" customFormat="1" ht="19.5" customHeight="1"/>
    <row r="168" s="7" customFormat="1" ht="19.5" customHeight="1"/>
    <row r="169" s="7" customFormat="1" ht="19.5" customHeight="1"/>
    <row r="170" s="7" customFormat="1" ht="19.5" customHeight="1"/>
    <row r="171" s="7" customFormat="1" ht="19.5" customHeight="1"/>
    <row r="172" s="7" customFormat="1" ht="19.5" customHeight="1"/>
    <row r="173" s="7" customFormat="1" ht="19.5" customHeight="1"/>
    <row r="174" s="7" customFormat="1" ht="19.5" customHeight="1"/>
    <row r="175" s="7" customFormat="1" ht="19.5" customHeight="1"/>
    <row r="176" s="7" customFormat="1" ht="19.5" customHeight="1"/>
    <row r="177" s="7" customFormat="1" ht="19.5" customHeight="1"/>
    <row r="178" s="7" customFormat="1" ht="19.5" customHeight="1"/>
    <row r="179" s="7" customFormat="1" ht="19.5" customHeight="1"/>
    <row r="180" s="7" customFormat="1" ht="19.5" customHeight="1"/>
    <row r="181" s="7" customFormat="1" ht="19.5" customHeight="1"/>
    <row r="182" s="7" customFormat="1" ht="19.5" customHeight="1"/>
    <row r="183" s="7" customFormat="1" ht="19.5" customHeight="1"/>
    <row r="184" s="7" customFormat="1" ht="19.5" customHeight="1"/>
    <row r="185" s="7" customFormat="1" ht="19.5" customHeight="1"/>
    <row r="186" s="7" customFormat="1" ht="19.5" customHeight="1"/>
    <row r="187" s="7" customFormat="1" ht="19.5" customHeight="1"/>
    <row r="188" s="7" customFormat="1" ht="19.5" customHeight="1"/>
    <row r="189" s="7" customFormat="1" ht="19.5" customHeight="1"/>
    <row r="190" s="7" customFormat="1" ht="19.5" customHeight="1"/>
    <row r="191" s="7" customFormat="1" ht="19.5" customHeight="1"/>
    <row r="192" s="7" customFormat="1" ht="19.5" customHeight="1"/>
    <row r="193" s="7" customFormat="1" ht="19.5" customHeight="1"/>
    <row r="194" s="7" customFormat="1" ht="19.5" customHeight="1"/>
    <row r="195" s="7" customFormat="1" ht="19.5" customHeight="1"/>
    <row r="196" s="7" customFormat="1" ht="19.5" customHeight="1"/>
    <row r="197" s="7" customFormat="1" ht="19.5" customHeight="1"/>
    <row r="198" s="7" customFormat="1" ht="19.5" customHeight="1"/>
    <row r="199" s="7" customFormat="1" ht="19.5" customHeight="1"/>
    <row r="200" s="7" customFormat="1" ht="19.5" customHeight="1"/>
    <row r="201" s="7" customFormat="1" ht="19.5" customHeight="1"/>
    <row r="202" s="7" customFormat="1" ht="19.5" customHeight="1"/>
    <row r="203" s="7" customFormat="1" ht="19.5" customHeight="1"/>
    <row r="204" s="7" customFormat="1" ht="19.5" customHeight="1"/>
    <row r="205" s="7" customFormat="1" ht="19.5" customHeight="1"/>
    <row r="206" s="7" customFormat="1" ht="19.5" customHeight="1"/>
    <row r="207" s="7" customFormat="1" ht="19.5" customHeight="1"/>
    <row r="208" s="7" customFormat="1" ht="19.5" customHeight="1"/>
    <row r="209" s="7" customFormat="1" ht="19.5" customHeight="1"/>
    <row r="210" s="7" customFormat="1" ht="19.5" customHeight="1"/>
    <row r="211" s="7" customFormat="1" ht="19.5" customHeight="1"/>
    <row r="255" spans="21:21" s="7" customFormat="1">
      <c r="U255" s="9"/>
    </row>
  </sheetData>
  <mergeCells count="346">
    <mergeCell ref="F3:G3"/>
    <mergeCell ref="J3:K3"/>
    <mergeCell ref="N3:O3"/>
    <mergeCell ref="T8:W8"/>
    <mergeCell ref="D9:E9"/>
    <mergeCell ref="F9:G9"/>
    <mergeCell ref="H9:I9"/>
    <mergeCell ref="J9:K9"/>
    <mergeCell ref="L9:M9"/>
    <mergeCell ref="N9:O9"/>
    <mergeCell ref="A11:A12"/>
    <mergeCell ref="B11:B12"/>
    <mergeCell ref="C11:C12"/>
    <mergeCell ref="AF11:AF12"/>
    <mergeCell ref="AG11:AG12"/>
    <mergeCell ref="AH11:AH12"/>
    <mergeCell ref="P12:Q12"/>
    <mergeCell ref="R12:S12"/>
    <mergeCell ref="T12:U12"/>
    <mergeCell ref="V12:W12"/>
    <mergeCell ref="AL11:AL12"/>
    <mergeCell ref="D12:E12"/>
    <mergeCell ref="F12:G12"/>
    <mergeCell ref="H12:I12"/>
    <mergeCell ref="J12:K12"/>
    <mergeCell ref="L12:M12"/>
    <mergeCell ref="N12:O12"/>
    <mergeCell ref="AK11:AK12"/>
    <mergeCell ref="N14:O14"/>
    <mergeCell ref="AJ13:AJ14"/>
    <mergeCell ref="AK13:AK14"/>
    <mergeCell ref="X12:Y12"/>
    <mergeCell ref="Z12:AA12"/>
    <mergeCell ref="AB12:AC12"/>
    <mergeCell ref="AD12:AE12"/>
    <mergeCell ref="AI11:AI12"/>
    <mergeCell ref="AJ11:AJ12"/>
    <mergeCell ref="AF13:AF14"/>
    <mergeCell ref="A13:A14"/>
    <mergeCell ref="B13:B14"/>
    <mergeCell ref="C13:C14"/>
    <mergeCell ref="V14:W14"/>
    <mergeCell ref="X14:Y14"/>
    <mergeCell ref="Z14:AA14"/>
    <mergeCell ref="R14:S14"/>
    <mergeCell ref="T14:U14"/>
    <mergeCell ref="L14:M14"/>
    <mergeCell ref="D14:E14"/>
    <mergeCell ref="F14:G14"/>
    <mergeCell ref="H14:I14"/>
    <mergeCell ref="J14:K14"/>
    <mergeCell ref="P14:Q14"/>
    <mergeCell ref="AL15:AL16"/>
    <mergeCell ref="AB14:AC14"/>
    <mergeCell ref="AD14:AE14"/>
    <mergeCell ref="AH13:AH14"/>
    <mergeCell ref="AI13:AI14"/>
    <mergeCell ref="AL13:AL14"/>
    <mergeCell ref="V16:W16"/>
    <mergeCell ref="AF15:AF16"/>
    <mergeCell ref="AG13:AG14"/>
    <mergeCell ref="A17:A18"/>
    <mergeCell ref="B17:B18"/>
    <mergeCell ref="C17:C18"/>
    <mergeCell ref="V18:W18"/>
    <mergeCell ref="X18:Y18"/>
    <mergeCell ref="F16:G16"/>
    <mergeCell ref="L16:M16"/>
    <mergeCell ref="N16:O16"/>
    <mergeCell ref="P16:Q16"/>
    <mergeCell ref="R16:S16"/>
    <mergeCell ref="T16:U16"/>
    <mergeCell ref="A15:A16"/>
    <mergeCell ref="B15:B16"/>
    <mergeCell ref="C15:C16"/>
    <mergeCell ref="D16:E16"/>
    <mergeCell ref="H16:I16"/>
    <mergeCell ref="J16:K16"/>
    <mergeCell ref="AH17:AH18"/>
    <mergeCell ref="AI17:AI18"/>
    <mergeCell ref="Z18:AA18"/>
    <mergeCell ref="AK17:AK18"/>
    <mergeCell ref="X16:Y16"/>
    <mergeCell ref="Z16:AA16"/>
    <mergeCell ref="AB16:AC16"/>
    <mergeCell ref="AD16:AE16"/>
    <mergeCell ref="AG15:AG16"/>
    <mergeCell ref="AH15:AH16"/>
    <mergeCell ref="AI15:AI16"/>
    <mergeCell ref="AJ15:AJ16"/>
    <mergeCell ref="AJ17:AJ18"/>
    <mergeCell ref="AK15:AK16"/>
    <mergeCell ref="AK19:AK20"/>
    <mergeCell ref="AL19:AL20"/>
    <mergeCell ref="AB18:AC18"/>
    <mergeCell ref="AD18:AE18"/>
    <mergeCell ref="A19:A20"/>
    <mergeCell ref="B19:B20"/>
    <mergeCell ref="C19:C20"/>
    <mergeCell ref="AF19:AF20"/>
    <mergeCell ref="D20:E20"/>
    <mergeCell ref="F20:G20"/>
    <mergeCell ref="H20:I20"/>
    <mergeCell ref="J20:K20"/>
    <mergeCell ref="AL17:AL18"/>
    <mergeCell ref="D18:E18"/>
    <mergeCell ref="F18:G18"/>
    <mergeCell ref="H18:I18"/>
    <mergeCell ref="J18:K18"/>
    <mergeCell ref="L18:M18"/>
    <mergeCell ref="N18:O18"/>
    <mergeCell ref="P18:Q18"/>
    <mergeCell ref="R18:S18"/>
    <mergeCell ref="T18:U18"/>
    <mergeCell ref="AF17:AF18"/>
    <mergeCell ref="AG17:AG18"/>
    <mergeCell ref="X20:Y20"/>
    <mergeCell ref="Z20:AA20"/>
    <mergeCell ref="AB20:AC20"/>
    <mergeCell ref="AD20:AE20"/>
    <mergeCell ref="AG19:AG20"/>
    <mergeCell ref="AH19:AH20"/>
    <mergeCell ref="AI19:AI20"/>
    <mergeCell ref="AJ19:AJ20"/>
    <mergeCell ref="A21:A22"/>
    <mergeCell ref="B21:B22"/>
    <mergeCell ref="C21:C22"/>
    <mergeCell ref="V22:W22"/>
    <mergeCell ref="X22:Y22"/>
    <mergeCell ref="Z22:AA22"/>
    <mergeCell ref="R22:S22"/>
    <mergeCell ref="T22:U22"/>
    <mergeCell ref="P22:Q22"/>
    <mergeCell ref="D22:E22"/>
    <mergeCell ref="L20:M20"/>
    <mergeCell ref="N20:O20"/>
    <mergeCell ref="P20:Q20"/>
    <mergeCell ref="R20:S20"/>
    <mergeCell ref="T20:U20"/>
    <mergeCell ref="V20:W20"/>
    <mergeCell ref="F22:G22"/>
    <mergeCell ref="H22:I22"/>
    <mergeCell ref="J22:K22"/>
    <mergeCell ref="L22:M22"/>
    <mergeCell ref="N22:O22"/>
    <mergeCell ref="AL23:AL24"/>
    <mergeCell ref="AB22:AC22"/>
    <mergeCell ref="AD22:AE22"/>
    <mergeCell ref="AL21:AL22"/>
    <mergeCell ref="AF21:AF22"/>
    <mergeCell ref="AG21:AG22"/>
    <mergeCell ref="AH21:AH22"/>
    <mergeCell ref="AI21:AI22"/>
    <mergeCell ref="H24:I24"/>
    <mergeCell ref="J24:K24"/>
    <mergeCell ref="L24:M24"/>
    <mergeCell ref="N24:O24"/>
    <mergeCell ref="P24:Q24"/>
    <mergeCell ref="AJ21:AJ22"/>
    <mergeCell ref="AK21:AK22"/>
    <mergeCell ref="A25:A26"/>
    <mergeCell ref="B25:B26"/>
    <mergeCell ref="C25:C26"/>
    <mergeCell ref="V26:W26"/>
    <mergeCell ref="R24:S24"/>
    <mergeCell ref="AJ25:AJ26"/>
    <mergeCell ref="R26:S26"/>
    <mergeCell ref="T26:U26"/>
    <mergeCell ref="AF25:AF26"/>
    <mergeCell ref="AG25:AG26"/>
    <mergeCell ref="A23:A24"/>
    <mergeCell ref="B23:B24"/>
    <mergeCell ref="C23:C24"/>
    <mergeCell ref="AF23:AF24"/>
    <mergeCell ref="D24:E24"/>
    <mergeCell ref="F24:G24"/>
    <mergeCell ref="T24:U24"/>
    <mergeCell ref="V24:W24"/>
    <mergeCell ref="N28:O28"/>
    <mergeCell ref="P28:Q28"/>
    <mergeCell ref="AK25:AK26"/>
    <mergeCell ref="X24:Y24"/>
    <mergeCell ref="Z24:AA24"/>
    <mergeCell ref="AB24:AC24"/>
    <mergeCell ref="AD24:AE24"/>
    <mergeCell ref="AG23:AG24"/>
    <mergeCell ref="AH23:AH24"/>
    <mergeCell ref="AK23:AK24"/>
    <mergeCell ref="AI23:AI24"/>
    <mergeCell ref="AJ23:AJ24"/>
    <mergeCell ref="AK27:AK28"/>
    <mergeCell ref="AJ27:AJ28"/>
    <mergeCell ref="R28:S28"/>
    <mergeCell ref="AL27:AL28"/>
    <mergeCell ref="AB26:AC26"/>
    <mergeCell ref="AD26:AE26"/>
    <mergeCell ref="A27:A28"/>
    <mergeCell ref="B27:B28"/>
    <mergeCell ref="C27:C28"/>
    <mergeCell ref="AF27:AF28"/>
    <mergeCell ref="D28:E28"/>
    <mergeCell ref="F28:G28"/>
    <mergeCell ref="AL25:AL26"/>
    <mergeCell ref="D26:E26"/>
    <mergeCell ref="F26:G26"/>
    <mergeCell ref="H26:I26"/>
    <mergeCell ref="J26:K26"/>
    <mergeCell ref="L26:M26"/>
    <mergeCell ref="N26:O26"/>
    <mergeCell ref="P26:Q26"/>
    <mergeCell ref="AH25:AH26"/>
    <mergeCell ref="AI25:AI26"/>
    <mergeCell ref="X26:Y26"/>
    <mergeCell ref="Z26:AA26"/>
    <mergeCell ref="H28:I28"/>
    <mergeCell ref="J28:K28"/>
    <mergeCell ref="L28:M28"/>
    <mergeCell ref="AF29:AF30"/>
    <mergeCell ref="AG29:AG30"/>
    <mergeCell ref="AH29:AH30"/>
    <mergeCell ref="AI29:AI30"/>
    <mergeCell ref="X28:Y28"/>
    <mergeCell ref="Z28:AA28"/>
    <mergeCell ref="AB28:AC28"/>
    <mergeCell ref="AD28:AE28"/>
    <mergeCell ref="AG27:AG28"/>
    <mergeCell ref="AH27:AH28"/>
    <mergeCell ref="X30:Y30"/>
    <mergeCell ref="Z30:AA30"/>
    <mergeCell ref="AI27:AI28"/>
    <mergeCell ref="AJ29:AJ30"/>
    <mergeCell ref="T28:U28"/>
    <mergeCell ref="V28:W28"/>
    <mergeCell ref="V30:W30"/>
    <mergeCell ref="AL31:AL32"/>
    <mergeCell ref="AB30:AC30"/>
    <mergeCell ref="AD30:AE30"/>
    <mergeCell ref="A31:A32"/>
    <mergeCell ref="B31:B32"/>
    <mergeCell ref="C31:C32"/>
    <mergeCell ref="AF31:AF32"/>
    <mergeCell ref="D32:E32"/>
    <mergeCell ref="F32:G32"/>
    <mergeCell ref="AL29:AL30"/>
    <mergeCell ref="N32:O32"/>
    <mergeCell ref="P32:Q32"/>
    <mergeCell ref="D30:E30"/>
    <mergeCell ref="F30:G30"/>
    <mergeCell ref="H30:I30"/>
    <mergeCell ref="J30:K30"/>
    <mergeCell ref="L30:M30"/>
    <mergeCell ref="AK29:AK30"/>
    <mergeCell ref="A29:A30"/>
    <mergeCell ref="B29:B30"/>
    <mergeCell ref="C29:C30"/>
    <mergeCell ref="N30:O30"/>
    <mergeCell ref="T32:U32"/>
    <mergeCell ref="V32:W32"/>
    <mergeCell ref="A33:A34"/>
    <mergeCell ref="B33:B34"/>
    <mergeCell ref="C33:C34"/>
    <mergeCell ref="V34:W34"/>
    <mergeCell ref="R32:S32"/>
    <mergeCell ref="H32:I32"/>
    <mergeCell ref="J32:K32"/>
    <mergeCell ref="L32:M32"/>
    <mergeCell ref="P34:Q34"/>
    <mergeCell ref="P30:Q30"/>
    <mergeCell ref="R30:S30"/>
    <mergeCell ref="T30:U30"/>
    <mergeCell ref="AH33:AH34"/>
    <mergeCell ref="AI33:AI34"/>
    <mergeCell ref="X34:Y34"/>
    <mergeCell ref="Z34:AA34"/>
    <mergeCell ref="AK33:AK34"/>
    <mergeCell ref="X32:Y32"/>
    <mergeCell ref="Z32:AA32"/>
    <mergeCell ref="AB32:AC32"/>
    <mergeCell ref="AD32:AE32"/>
    <mergeCell ref="AG31:AG32"/>
    <mergeCell ref="AH31:AH32"/>
    <mergeCell ref="AK31:AK32"/>
    <mergeCell ref="AI31:AI32"/>
    <mergeCell ref="AJ31:AJ32"/>
    <mergeCell ref="AK35:AK36"/>
    <mergeCell ref="AL35:AL36"/>
    <mergeCell ref="AB34:AC34"/>
    <mergeCell ref="AD34:AE34"/>
    <mergeCell ref="A35:A36"/>
    <mergeCell ref="B35:B36"/>
    <mergeCell ref="C35:C36"/>
    <mergeCell ref="AF35:AF36"/>
    <mergeCell ref="D36:E36"/>
    <mergeCell ref="AJ33:AJ34"/>
    <mergeCell ref="H36:I36"/>
    <mergeCell ref="J36:K36"/>
    <mergeCell ref="AL33:AL34"/>
    <mergeCell ref="D34:E34"/>
    <mergeCell ref="F34:G34"/>
    <mergeCell ref="H34:I34"/>
    <mergeCell ref="J34:K34"/>
    <mergeCell ref="L34:M34"/>
    <mergeCell ref="N34:O34"/>
    <mergeCell ref="R34:S34"/>
    <mergeCell ref="T34:U34"/>
    <mergeCell ref="AF33:AF34"/>
    <mergeCell ref="AG33:AG34"/>
    <mergeCell ref="X36:Y36"/>
    <mergeCell ref="Z36:AA36"/>
    <mergeCell ref="AB36:AC36"/>
    <mergeCell ref="AD36:AE36"/>
    <mergeCell ref="AG35:AG36"/>
    <mergeCell ref="V36:W36"/>
    <mergeCell ref="A37:A38"/>
    <mergeCell ref="B37:B38"/>
    <mergeCell ref="C37:C38"/>
    <mergeCell ref="V38:W38"/>
    <mergeCell ref="X38:Y38"/>
    <mergeCell ref="Z38:AA38"/>
    <mergeCell ref="R38:S38"/>
    <mergeCell ref="T38:U38"/>
    <mergeCell ref="F36:G36"/>
    <mergeCell ref="L36:M36"/>
    <mergeCell ref="N36:O36"/>
    <mergeCell ref="P36:Q36"/>
    <mergeCell ref="R36:S36"/>
    <mergeCell ref="T36:U36"/>
    <mergeCell ref="AH35:AH36"/>
    <mergeCell ref="AH37:AH38"/>
    <mergeCell ref="AI37:AI38"/>
    <mergeCell ref="AB38:AC38"/>
    <mergeCell ref="AD38:AE38"/>
    <mergeCell ref="AJ37:AJ38"/>
    <mergeCell ref="AG37:AG38"/>
    <mergeCell ref="AI35:AI36"/>
    <mergeCell ref="AJ35:AJ36"/>
    <mergeCell ref="AK37:AK38"/>
    <mergeCell ref="AL37:AL38"/>
    <mergeCell ref="D38:E38"/>
    <mergeCell ref="F38:G38"/>
    <mergeCell ref="H38:I38"/>
    <mergeCell ref="J38:K38"/>
    <mergeCell ref="L38:M38"/>
    <mergeCell ref="N38:O38"/>
    <mergeCell ref="P38:Q38"/>
    <mergeCell ref="AF37:AF38"/>
  </mergeCells>
  <phoneticPr fontId="1"/>
  <conditionalFormatting sqref="AL11:AL38">
    <cfRule type="cellIs" dxfId="0" priority="1" stopIfTrue="1" operator="equal">
      <formula>MAX($AL$11:$AL$34)</formula>
    </cfRule>
  </conditionalFormatting>
  <dataValidations count="5">
    <dataValidation imeMode="off" allowBlank="1" showInputMessage="1" showErrorMessage="1" sqref="D11:AE38 IZ11:KA38 SV11:TW38 ACR11:ADS38 AMN11:ANO38 AWJ11:AXK38 BGF11:BHG38 BQB11:BRC38 BZX11:CAY38 CJT11:CKU38 CTP11:CUQ38 DDL11:DEM38 DNH11:DOI38 DXD11:DYE38 EGZ11:EIA38 EQV11:ERW38 FAR11:FBS38 FKN11:FLO38 FUJ11:FVK38 GEF11:GFG38 GOB11:GPC38 GXX11:GYY38 HHT11:HIU38 HRP11:HSQ38 IBL11:ICM38 ILH11:IMI38 IVD11:IWE38 JEZ11:JGA38 JOV11:JPW38 JYR11:JZS38 KIN11:KJO38 KSJ11:KTK38 LCF11:LDG38 LMB11:LNC38 LVX11:LWY38 MFT11:MGU38 MPP11:MQQ38 MZL11:NAM38 NJH11:NKI38 NTD11:NUE38 OCZ11:OEA38 OMV11:ONW38 OWR11:OXS38 PGN11:PHO38 PQJ11:PRK38 QAF11:QBG38 QKB11:QLC38 QTX11:QUY38 RDT11:REU38 RNP11:ROQ38 RXL11:RYM38 SHH11:SII38 SRD11:SSE38 TAZ11:TCA38 TKV11:TLW38 TUR11:TVS38 UEN11:UFO38 UOJ11:UPK38 UYF11:UZG38 VIB11:VJC38 VRX11:VSY38 WBT11:WCU38 WLP11:WMQ38 WVL11:WWM38 D65547:AE65574 IZ65547:KA65574 SV65547:TW65574 ACR65547:ADS65574 AMN65547:ANO65574 AWJ65547:AXK65574 BGF65547:BHG65574 BQB65547:BRC65574 BZX65547:CAY65574 CJT65547:CKU65574 CTP65547:CUQ65574 DDL65547:DEM65574 DNH65547:DOI65574 DXD65547:DYE65574 EGZ65547:EIA65574 EQV65547:ERW65574 FAR65547:FBS65574 FKN65547:FLO65574 FUJ65547:FVK65574 GEF65547:GFG65574 GOB65547:GPC65574 GXX65547:GYY65574 HHT65547:HIU65574 HRP65547:HSQ65574 IBL65547:ICM65574 ILH65547:IMI65574 IVD65547:IWE65574 JEZ65547:JGA65574 JOV65547:JPW65574 JYR65547:JZS65574 KIN65547:KJO65574 KSJ65547:KTK65574 LCF65547:LDG65574 LMB65547:LNC65574 LVX65547:LWY65574 MFT65547:MGU65574 MPP65547:MQQ65574 MZL65547:NAM65574 NJH65547:NKI65574 NTD65547:NUE65574 OCZ65547:OEA65574 OMV65547:ONW65574 OWR65547:OXS65574 PGN65547:PHO65574 PQJ65547:PRK65574 QAF65547:QBG65574 QKB65547:QLC65574 QTX65547:QUY65574 RDT65547:REU65574 RNP65547:ROQ65574 RXL65547:RYM65574 SHH65547:SII65574 SRD65547:SSE65574 TAZ65547:TCA65574 TKV65547:TLW65574 TUR65547:TVS65574 UEN65547:UFO65574 UOJ65547:UPK65574 UYF65547:UZG65574 VIB65547:VJC65574 VRX65547:VSY65574 WBT65547:WCU65574 WLP65547:WMQ65574 WVL65547:WWM65574 D131083:AE131110 IZ131083:KA131110 SV131083:TW131110 ACR131083:ADS131110 AMN131083:ANO131110 AWJ131083:AXK131110 BGF131083:BHG131110 BQB131083:BRC131110 BZX131083:CAY131110 CJT131083:CKU131110 CTP131083:CUQ131110 DDL131083:DEM131110 DNH131083:DOI131110 DXD131083:DYE131110 EGZ131083:EIA131110 EQV131083:ERW131110 FAR131083:FBS131110 FKN131083:FLO131110 FUJ131083:FVK131110 GEF131083:GFG131110 GOB131083:GPC131110 GXX131083:GYY131110 HHT131083:HIU131110 HRP131083:HSQ131110 IBL131083:ICM131110 ILH131083:IMI131110 IVD131083:IWE131110 JEZ131083:JGA131110 JOV131083:JPW131110 JYR131083:JZS131110 KIN131083:KJO131110 KSJ131083:KTK131110 LCF131083:LDG131110 LMB131083:LNC131110 LVX131083:LWY131110 MFT131083:MGU131110 MPP131083:MQQ131110 MZL131083:NAM131110 NJH131083:NKI131110 NTD131083:NUE131110 OCZ131083:OEA131110 OMV131083:ONW131110 OWR131083:OXS131110 PGN131083:PHO131110 PQJ131083:PRK131110 QAF131083:QBG131110 QKB131083:QLC131110 QTX131083:QUY131110 RDT131083:REU131110 RNP131083:ROQ131110 RXL131083:RYM131110 SHH131083:SII131110 SRD131083:SSE131110 TAZ131083:TCA131110 TKV131083:TLW131110 TUR131083:TVS131110 UEN131083:UFO131110 UOJ131083:UPK131110 UYF131083:UZG131110 VIB131083:VJC131110 VRX131083:VSY131110 WBT131083:WCU131110 WLP131083:WMQ131110 WVL131083:WWM131110 D196619:AE196646 IZ196619:KA196646 SV196619:TW196646 ACR196619:ADS196646 AMN196619:ANO196646 AWJ196619:AXK196646 BGF196619:BHG196646 BQB196619:BRC196646 BZX196619:CAY196646 CJT196619:CKU196646 CTP196619:CUQ196646 DDL196619:DEM196646 DNH196619:DOI196646 DXD196619:DYE196646 EGZ196619:EIA196646 EQV196619:ERW196646 FAR196619:FBS196646 FKN196619:FLO196646 FUJ196619:FVK196646 GEF196619:GFG196646 GOB196619:GPC196646 GXX196619:GYY196646 HHT196619:HIU196646 HRP196619:HSQ196646 IBL196619:ICM196646 ILH196619:IMI196646 IVD196619:IWE196646 JEZ196619:JGA196646 JOV196619:JPW196646 JYR196619:JZS196646 KIN196619:KJO196646 KSJ196619:KTK196646 LCF196619:LDG196646 LMB196619:LNC196646 LVX196619:LWY196646 MFT196619:MGU196646 MPP196619:MQQ196646 MZL196619:NAM196646 NJH196619:NKI196646 NTD196619:NUE196646 OCZ196619:OEA196646 OMV196619:ONW196646 OWR196619:OXS196646 PGN196619:PHO196646 PQJ196619:PRK196646 QAF196619:QBG196646 QKB196619:QLC196646 QTX196619:QUY196646 RDT196619:REU196646 RNP196619:ROQ196646 RXL196619:RYM196646 SHH196619:SII196646 SRD196619:SSE196646 TAZ196619:TCA196646 TKV196619:TLW196646 TUR196619:TVS196646 UEN196619:UFO196646 UOJ196619:UPK196646 UYF196619:UZG196646 VIB196619:VJC196646 VRX196619:VSY196646 WBT196619:WCU196646 WLP196619:WMQ196646 WVL196619:WWM196646 D262155:AE262182 IZ262155:KA262182 SV262155:TW262182 ACR262155:ADS262182 AMN262155:ANO262182 AWJ262155:AXK262182 BGF262155:BHG262182 BQB262155:BRC262182 BZX262155:CAY262182 CJT262155:CKU262182 CTP262155:CUQ262182 DDL262155:DEM262182 DNH262155:DOI262182 DXD262155:DYE262182 EGZ262155:EIA262182 EQV262155:ERW262182 FAR262155:FBS262182 FKN262155:FLO262182 FUJ262155:FVK262182 GEF262155:GFG262182 GOB262155:GPC262182 GXX262155:GYY262182 HHT262155:HIU262182 HRP262155:HSQ262182 IBL262155:ICM262182 ILH262155:IMI262182 IVD262155:IWE262182 JEZ262155:JGA262182 JOV262155:JPW262182 JYR262155:JZS262182 KIN262155:KJO262182 KSJ262155:KTK262182 LCF262155:LDG262182 LMB262155:LNC262182 LVX262155:LWY262182 MFT262155:MGU262182 MPP262155:MQQ262182 MZL262155:NAM262182 NJH262155:NKI262182 NTD262155:NUE262182 OCZ262155:OEA262182 OMV262155:ONW262182 OWR262155:OXS262182 PGN262155:PHO262182 PQJ262155:PRK262182 QAF262155:QBG262182 QKB262155:QLC262182 QTX262155:QUY262182 RDT262155:REU262182 RNP262155:ROQ262182 RXL262155:RYM262182 SHH262155:SII262182 SRD262155:SSE262182 TAZ262155:TCA262182 TKV262155:TLW262182 TUR262155:TVS262182 UEN262155:UFO262182 UOJ262155:UPK262182 UYF262155:UZG262182 VIB262155:VJC262182 VRX262155:VSY262182 WBT262155:WCU262182 WLP262155:WMQ262182 WVL262155:WWM262182 D327691:AE327718 IZ327691:KA327718 SV327691:TW327718 ACR327691:ADS327718 AMN327691:ANO327718 AWJ327691:AXK327718 BGF327691:BHG327718 BQB327691:BRC327718 BZX327691:CAY327718 CJT327691:CKU327718 CTP327691:CUQ327718 DDL327691:DEM327718 DNH327691:DOI327718 DXD327691:DYE327718 EGZ327691:EIA327718 EQV327691:ERW327718 FAR327691:FBS327718 FKN327691:FLO327718 FUJ327691:FVK327718 GEF327691:GFG327718 GOB327691:GPC327718 GXX327691:GYY327718 HHT327691:HIU327718 HRP327691:HSQ327718 IBL327691:ICM327718 ILH327691:IMI327718 IVD327691:IWE327718 JEZ327691:JGA327718 JOV327691:JPW327718 JYR327691:JZS327718 KIN327691:KJO327718 KSJ327691:KTK327718 LCF327691:LDG327718 LMB327691:LNC327718 LVX327691:LWY327718 MFT327691:MGU327718 MPP327691:MQQ327718 MZL327691:NAM327718 NJH327691:NKI327718 NTD327691:NUE327718 OCZ327691:OEA327718 OMV327691:ONW327718 OWR327691:OXS327718 PGN327691:PHO327718 PQJ327691:PRK327718 QAF327691:QBG327718 QKB327691:QLC327718 QTX327691:QUY327718 RDT327691:REU327718 RNP327691:ROQ327718 RXL327691:RYM327718 SHH327691:SII327718 SRD327691:SSE327718 TAZ327691:TCA327718 TKV327691:TLW327718 TUR327691:TVS327718 UEN327691:UFO327718 UOJ327691:UPK327718 UYF327691:UZG327718 VIB327691:VJC327718 VRX327691:VSY327718 WBT327691:WCU327718 WLP327691:WMQ327718 WVL327691:WWM327718 D393227:AE393254 IZ393227:KA393254 SV393227:TW393254 ACR393227:ADS393254 AMN393227:ANO393254 AWJ393227:AXK393254 BGF393227:BHG393254 BQB393227:BRC393254 BZX393227:CAY393254 CJT393227:CKU393254 CTP393227:CUQ393254 DDL393227:DEM393254 DNH393227:DOI393254 DXD393227:DYE393254 EGZ393227:EIA393254 EQV393227:ERW393254 FAR393227:FBS393254 FKN393227:FLO393254 FUJ393227:FVK393254 GEF393227:GFG393254 GOB393227:GPC393254 GXX393227:GYY393254 HHT393227:HIU393254 HRP393227:HSQ393254 IBL393227:ICM393254 ILH393227:IMI393254 IVD393227:IWE393254 JEZ393227:JGA393254 JOV393227:JPW393254 JYR393227:JZS393254 KIN393227:KJO393254 KSJ393227:KTK393254 LCF393227:LDG393254 LMB393227:LNC393254 LVX393227:LWY393254 MFT393227:MGU393254 MPP393227:MQQ393254 MZL393227:NAM393254 NJH393227:NKI393254 NTD393227:NUE393254 OCZ393227:OEA393254 OMV393227:ONW393254 OWR393227:OXS393254 PGN393227:PHO393254 PQJ393227:PRK393254 QAF393227:QBG393254 QKB393227:QLC393254 QTX393227:QUY393254 RDT393227:REU393254 RNP393227:ROQ393254 RXL393227:RYM393254 SHH393227:SII393254 SRD393227:SSE393254 TAZ393227:TCA393254 TKV393227:TLW393254 TUR393227:TVS393254 UEN393227:UFO393254 UOJ393227:UPK393254 UYF393227:UZG393254 VIB393227:VJC393254 VRX393227:VSY393254 WBT393227:WCU393254 WLP393227:WMQ393254 WVL393227:WWM393254 D458763:AE458790 IZ458763:KA458790 SV458763:TW458790 ACR458763:ADS458790 AMN458763:ANO458790 AWJ458763:AXK458790 BGF458763:BHG458790 BQB458763:BRC458790 BZX458763:CAY458790 CJT458763:CKU458790 CTP458763:CUQ458790 DDL458763:DEM458790 DNH458763:DOI458790 DXD458763:DYE458790 EGZ458763:EIA458790 EQV458763:ERW458790 FAR458763:FBS458790 FKN458763:FLO458790 FUJ458763:FVK458790 GEF458763:GFG458790 GOB458763:GPC458790 GXX458763:GYY458790 HHT458763:HIU458790 HRP458763:HSQ458790 IBL458763:ICM458790 ILH458763:IMI458790 IVD458763:IWE458790 JEZ458763:JGA458790 JOV458763:JPW458790 JYR458763:JZS458790 KIN458763:KJO458790 KSJ458763:KTK458790 LCF458763:LDG458790 LMB458763:LNC458790 LVX458763:LWY458790 MFT458763:MGU458790 MPP458763:MQQ458790 MZL458763:NAM458790 NJH458763:NKI458790 NTD458763:NUE458790 OCZ458763:OEA458790 OMV458763:ONW458790 OWR458763:OXS458790 PGN458763:PHO458790 PQJ458763:PRK458790 QAF458763:QBG458790 QKB458763:QLC458790 QTX458763:QUY458790 RDT458763:REU458790 RNP458763:ROQ458790 RXL458763:RYM458790 SHH458763:SII458790 SRD458763:SSE458790 TAZ458763:TCA458790 TKV458763:TLW458790 TUR458763:TVS458790 UEN458763:UFO458790 UOJ458763:UPK458790 UYF458763:UZG458790 VIB458763:VJC458790 VRX458763:VSY458790 WBT458763:WCU458790 WLP458763:WMQ458790 WVL458763:WWM458790 D524299:AE524326 IZ524299:KA524326 SV524299:TW524326 ACR524299:ADS524326 AMN524299:ANO524326 AWJ524299:AXK524326 BGF524299:BHG524326 BQB524299:BRC524326 BZX524299:CAY524326 CJT524299:CKU524326 CTP524299:CUQ524326 DDL524299:DEM524326 DNH524299:DOI524326 DXD524299:DYE524326 EGZ524299:EIA524326 EQV524299:ERW524326 FAR524299:FBS524326 FKN524299:FLO524326 FUJ524299:FVK524326 GEF524299:GFG524326 GOB524299:GPC524326 GXX524299:GYY524326 HHT524299:HIU524326 HRP524299:HSQ524326 IBL524299:ICM524326 ILH524299:IMI524326 IVD524299:IWE524326 JEZ524299:JGA524326 JOV524299:JPW524326 JYR524299:JZS524326 KIN524299:KJO524326 KSJ524299:KTK524326 LCF524299:LDG524326 LMB524299:LNC524326 LVX524299:LWY524326 MFT524299:MGU524326 MPP524299:MQQ524326 MZL524299:NAM524326 NJH524299:NKI524326 NTD524299:NUE524326 OCZ524299:OEA524326 OMV524299:ONW524326 OWR524299:OXS524326 PGN524299:PHO524326 PQJ524299:PRK524326 QAF524299:QBG524326 QKB524299:QLC524326 QTX524299:QUY524326 RDT524299:REU524326 RNP524299:ROQ524326 RXL524299:RYM524326 SHH524299:SII524326 SRD524299:SSE524326 TAZ524299:TCA524326 TKV524299:TLW524326 TUR524299:TVS524326 UEN524299:UFO524326 UOJ524299:UPK524326 UYF524299:UZG524326 VIB524299:VJC524326 VRX524299:VSY524326 WBT524299:WCU524326 WLP524299:WMQ524326 WVL524299:WWM524326 D589835:AE589862 IZ589835:KA589862 SV589835:TW589862 ACR589835:ADS589862 AMN589835:ANO589862 AWJ589835:AXK589862 BGF589835:BHG589862 BQB589835:BRC589862 BZX589835:CAY589862 CJT589835:CKU589862 CTP589835:CUQ589862 DDL589835:DEM589862 DNH589835:DOI589862 DXD589835:DYE589862 EGZ589835:EIA589862 EQV589835:ERW589862 FAR589835:FBS589862 FKN589835:FLO589862 FUJ589835:FVK589862 GEF589835:GFG589862 GOB589835:GPC589862 GXX589835:GYY589862 HHT589835:HIU589862 HRP589835:HSQ589862 IBL589835:ICM589862 ILH589835:IMI589862 IVD589835:IWE589862 JEZ589835:JGA589862 JOV589835:JPW589862 JYR589835:JZS589862 KIN589835:KJO589862 KSJ589835:KTK589862 LCF589835:LDG589862 LMB589835:LNC589862 LVX589835:LWY589862 MFT589835:MGU589862 MPP589835:MQQ589862 MZL589835:NAM589862 NJH589835:NKI589862 NTD589835:NUE589862 OCZ589835:OEA589862 OMV589835:ONW589862 OWR589835:OXS589862 PGN589835:PHO589862 PQJ589835:PRK589862 QAF589835:QBG589862 QKB589835:QLC589862 QTX589835:QUY589862 RDT589835:REU589862 RNP589835:ROQ589862 RXL589835:RYM589862 SHH589835:SII589862 SRD589835:SSE589862 TAZ589835:TCA589862 TKV589835:TLW589862 TUR589835:TVS589862 UEN589835:UFO589862 UOJ589835:UPK589862 UYF589835:UZG589862 VIB589835:VJC589862 VRX589835:VSY589862 WBT589835:WCU589862 WLP589835:WMQ589862 WVL589835:WWM589862 D655371:AE655398 IZ655371:KA655398 SV655371:TW655398 ACR655371:ADS655398 AMN655371:ANO655398 AWJ655371:AXK655398 BGF655371:BHG655398 BQB655371:BRC655398 BZX655371:CAY655398 CJT655371:CKU655398 CTP655371:CUQ655398 DDL655371:DEM655398 DNH655371:DOI655398 DXD655371:DYE655398 EGZ655371:EIA655398 EQV655371:ERW655398 FAR655371:FBS655398 FKN655371:FLO655398 FUJ655371:FVK655398 GEF655371:GFG655398 GOB655371:GPC655398 GXX655371:GYY655398 HHT655371:HIU655398 HRP655371:HSQ655398 IBL655371:ICM655398 ILH655371:IMI655398 IVD655371:IWE655398 JEZ655371:JGA655398 JOV655371:JPW655398 JYR655371:JZS655398 KIN655371:KJO655398 KSJ655371:KTK655398 LCF655371:LDG655398 LMB655371:LNC655398 LVX655371:LWY655398 MFT655371:MGU655398 MPP655371:MQQ655398 MZL655371:NAM655398 NJH655371:NKI655398 NTD655371:NUE655398 OCZ655371:OEA655398 OMV655371:ONW655398 OWR655371:OXS655398 PGN655371:PHO655398 PQJ655371:PRK655398 QAF655371:QBG655398 QKB655371:QLC655398 QTX655371:QUY655398 RDT655371:REU655398 RNP655371:ROQ655398 RXL655371:RYM655398 SHH655371:SII655398 SRD655371:SSE655398 TAZ655371:TCA655398 TKV655371:TLW655398 TUR655371:TVS655398 UEN655371:UFO655398 UOJ655371:UPK655398 UYF655371:UZG655398 VIB655371:VJC655398 VRX655371:VSY655398 WBT655371:WCU655398 WLP655371:WMQ655398 WVL655371:WWM655398 D720907:AE720934 IZ720907:KA720934 SV720907:TW720934 ACR720907:ADS720934 AMN720907:ANO720934 AWJ720907:AXK720934 BGF720907:BHG720934 BQB720907:BRC720934 BZX720907:CAY720934 CJT720907:CKU720934 CTP720907:CUQ720934 DDL720907:DEM720934 DNH720907:DOI720934 DXD720907:DYE720934 EGZ720907:EIA720934 EQV720907:ERW720934 FAR720907:FBS720934 FKN720907:FLO720934 FUJ720907:FVK720934 GEF720907:GFG720934 GOB720907:GPC720934 GXX720907:GYY720934 HHT720907:HIU720934 HRP720907:HSQ720934 IBL720907:ICM720934 ILH720907:IMI720934 IVD720907:IWE720934 JEZ720907:JGA720934 JOV720907:JPW720934 JYR720907:JZS720934 KIN720907:KJO720934 KSJ720907:KTK720934 LCF720907:LDG720934 LMB720907:LNC720934 LVX720907:LWY720934 MFT720907:MGU720934 MPP720907:MQQ720934 MZL720907:NAM720934 NJH720907:NKI720934 NTD720907:NUE720934 OCZ720907:OEA720934 OMV720907:ONW720934 OWR720907:OXS720934 PGN720907:PHO720934 PQJ720907:PRK720934 QAF720907:QBG720934 QKB720907:QLC720934 QTX720907:QUY720934 RDT720907:REU720934 RNP720907:ROQ720934 RXL720907:RYM720934 SHH720907:SII720934 SRD720907:SSE720934 TAZ720907:TCA720934 TKV720907:TLW720934 TUR720907:TVS720934 UEN720907:UFO720934 UOJ720907:UPK720934 UYF720907:UZG720934 VIB720907:VJC720934 VRX720907:VSY720934 WBT720907:WCU720934 WLP720907:WMQ720934 WVL720907:WWM720934 D786443:AE786470 IZ786443:KA786470 SV786443:TW786470 ACR786443:ADS786470 AMN786443:ANO786470 AWJ786443:AXK786470 BGF786443:BHG786470 BQB786443:BRC786470 BZX786443:CAY786470 CJT786443:CKU786470 CTP786443:CUQ786470 DDL786443:DEM786470 DNH786443:DOI786470 DXD786443:DYE786470 EGZ786443:EIA786470 EQV786443:ERW786470 FAR786443:FBS786470 FKN786443:FLO786470 FUJ786443:FVK786470 GEF786443:GFG786470 GOB786443:GPC786470 GXX786443:GYY786470 HHT786443:HIU786470 HRP786443:HSQ786470 IBL786443:ICM786470 ILH786443:IMI786470 IVD786443:IWE786470 JEZ786443:JGA786470 JOV786443:JPW786470 JYR786443:JZS786470 KIN786443:KJO786470 KSJ786443:KTK786470 LCF786443:LDG786470 LMB786443:LNC786470 LVX786443:LWY786470 MFT786443:MGU786470 MPP786443:MQQ786470 MZL786443:NAM786470 NJH786443:NKI786470 NTD786443:NUE786470 OCZ786443:OEA786470 OMV786443:ONW786470 OWR786443:OXS786470 PGN786443:PHO786470 PQJ786443:PRK786470 QAF786443:QBG786470 QKB786443:QLC786470 QTX786443:QUY786470 RDT786443:REU786470 RNP786443:ROQ786470 RXL786443:RYM786470 SHH786443:SII786470 SRD786443:SSE786470 TAZ786443:TCA786470 TKV786443:TLW786470 TUR786443:TVS786470 UEN786443:UFO786470 UOJ786443:UPK786470 UYF786443:UZG786470 VIB786443:VJC786470 VRX786443:VSY786470 WBT786443:WCU786470 WLP786443:WMQ786470 WVL786443:WWM786470 D851979:AE852006 IZ851979:KA852006 SV851979:TW852006 ACR851979:ADS852006 AMN851979:ANO852006 AWJ851979:AXK852006 BGF851979:BHG852006 BQB851979:BRC852006 BZX851979:CAY852006 CJT851979:CKU852006 CTP851979:CUQ852006 DDL851979:DEM852006 DNH851979:DOI852006 DXD851979:DYE852006 EGZ851979:EIA852006 EQV851979:ERW852006 FAR851979:FBS852006 FKN851979:FLO852006 FUJ851979:FVK852006 GEF851979:GFG852006 GOB851979:GPC852006 GXX851979:GYY852006 HHT851979:HIU852006 HRP851979:HSQ852006 IBL851979:ICM852006 ILH851979:IMI852006 IVD851979:IWE852006 JEZ851979:JGA852006 JOV851979:JPW852006 JYR851979:JZS852006 KIN851979:KJO852006 KSJ851979:KTK852006 LCF851979:LDG852006 LMB851979:LNC852006 LVX851979:LWY852006 MFT851979:MGU852006 MPP851979:MQQ852006 MZL851979:NAM852006 NJH851979:NKI852006 NTD851979:NUE852006 OCZ851979:OEA852006 OMV851979:ONW852006 OWR851979:OXS852006 PGN851979:PHO852006 PQJ851979:PRK852006 QAF851979:QBG852006 QKB851979:QLC852006 QTX851979:QUY852006 RDT851979:REU852006 RNP851979:ROQ852006 RXL851979:RYM852006 SHH851979:SII852006 SRD851979:SSE852006 TAZ851979:TCA852006 TKV851979:TLW852006 TUR851979:TVS852006 UEN851979:UFO852006 UOJ851979:UPK852006 UYF851979:UZG852006 VIB851979:VJC852006 VRX851979:VSY852006 WBT851979:WCU852006 WLP851979:WMQ852006 WVL851979:WWM852006 D917515:AE917542 IZ917515:KA917542 SV917515:TW917542 ACR917515:ADS917542 AMN917515:ANO917542 AWJ917515:AXK917542 BGF917515:BHG917542 BQB917515:BRC917542 BZX917515:CAY917542 CJT917515:CKU917542 CTP917515:CUQ917542 DDL917515:DEM917542 DNH917515:DOI917542 DXD917515:DYE917542 EGZ917515:EIA917542 EQV917515:ERW917542 FAR917515:FBS917542 FKN917515:FLO917542 FUJ917515:FVK917542 GEF917515:GFG917542 GOB917515:GPC917542 GXX917515:GYY917542 HHT917515:HIU917542 HRP917515:HSQ917542 IBL917515:ICM917542 ILH917515:IMI917542 IVD917515:IWE917542 JEZ917515:JGA917542 JOV917515:JPW917542 JYR917515:JZS917542 KIN917515:KJO917542 KSJ917515:KTK917542 LCF917515:LDG917542 LMB917515:LNC917542 LVX917515:LWY917542 MFT917515:MGU917542 MPP917515:MQQ917542 MZL917515:NAM917542 NJH917515:NKI917542 NTD917515:NUE917542 OCZ917515:OEA917542 OMV917515:ONW917542 OWR917515:OXS917542 PGN917515:PHO917542 PQJ917515:PRK917542 QAF917515:QBG917542 QKB917515:QLC917542 QTX917515:QUY917542 RDT917515:REU917542 RNP917515:ROQ917542 RXL917515:RYM917542 SHH917515:SII917542 SRD917515:SSE917542 TAZ917515:TCA917542 TKV917515:TLW917542 TUR917515:TVS917542 UEN917515:UFO917542 UOJ917515:UPK917542 UYF917515:UZG917542 VIB917515:VJC917542 VRX917515:VSY917542 WBT917515:WCU917542 WLP917515:WMQ917542 WVL917515:WWM917542 D983051:AE983078 IZ983051:KA983078 SV983051:TW983078 ACR983051:ADS983078 AMN983051:ANO983078 AWJ983051:AXK983078 BGF983051:BHG983078 BQB983051:BRC983078 BZX983051:CAY983078 CJT983051:CKU983078 CTP983051:CUQ983078 DDL983051:DEM983078 DNH983051:DOI983078 DXD983051:DYE983078 EGZ983051:EIA983078 EQV983051:ERW983078 FAR983051:FBS983078 FKN983051:FLO983078 FUJ983051:FVK983078 GEF983051:GFG983078 GOB983051:GPC983078 GXX983051:GYY983078 HHT983051:HIU983078 HRP983051:HSQ983078 IBL983051:ICM983078 ILH983051:IMI983078 IVD983051:IWE983078 JEZ983051:JGA983078 JOV983051:JPW983078 JYR983051:JZS983078 KIN983051:KJO983078 KSJ983051:KTK983078 LCF983051:LDG983078 LMB983051:LNC983078 LVX983051:LWY983078 MFT983051:MGU983078 MPP983051:MQQ983078 MZL983051:NAM983078 NJH983051:NKI983078 NTD983051:NUE983078 OCZ983051:OEA983078 OMV983051:ONW983078 OWR983051:OXS983078 PGN983051:PHO983078 PQJ983051:PRK983078 QAF983051:QBG983078 QKB983051:QLC983078 QTX983051:QUY983078 RDT983051:REU983078 RNP983051:ROQ983078 RXL983051:RYM983078 SHH983051:SII983078 SRD983051:SSE983078 TAZ983051:TCA983078 TKV983051:TLW983078 TUR983051:TVS983078 UEN983051:UFO983078 UOJ983051:UPK983078 UYF983051:UZG983078 VIB983051:VJC983078 VRX983051:VSY983078 WBT983051:WCU983078 WLP983051:WMQ983078 WVL983051:WWM983078"/>
    <dataValidation type="list" allowBlank="1" showInputMessage="1" showErrorMessage="1" sqref="B23:B38 IX23:IX38 ST23:ST38 ACP23:ACP38 AML23:AML38 AWH23:AWH38 BGD23:BGD38 BPZ23:BPZ38 BZV23:BZV38 CJR23:CJR38 CTN23:CTN38 DDJ23:DDJ38 DNF23:DNF38 DXB23:DXB38 EGX23:EGX38 EQT23:EQT38 FAP23:FAP38 FKL23:FKL38 FUH23:FUH38 GED23:GED38 GNZ23:GNZ38 GXV23:GXV38 HHR23:HHR38 HRN23:HRN38 IBJ23:IBJ38 ILF23:ILF38 IVB23:IVB38 JEX23:JEX38 JOT23:JOT38 JYP23:JYP38 KIL23:KIL38 KSH23:KSH38 LCD23:LCD38 LLZ23:LLZ38 LVV23:LVV38 MFR23:MFR38 MPN23:MPN38 MZJ23:MZJ38 NJF23:NJF38 NTB23:NTB38 OCX23:OCX38 OMT23:OMT38 OWP23:OWP38 PGL23:PGL38 PQH23:PQH38 QAD23:QAD38 QJZ23:QJZ38 QTV23:QTV38 RDR23:RDR38 RNN23:RNN38 RXJ23:RXJ38 SHF23:SHF38 SRB23:SRB38 TAX23:TAX38 TKT23:TKT38 TUP23:TUP38 UEL23:UEL38 UOH23:UOH38 UYD23:UYD38 VHZ23:VHZ38 VRV23:VRV38 WBR23:WBR38 WLN23:WLN38 WVJ23:WVJ38 B65559:B65574 IX65559:IX65574 ST65559:ST65574 ACP65559:ACP65574 AML65559:AML65574 AWH65559:AWH65574 BGD65559:BGD65574 BPZ65559:BPZ65574 BZV65559:BZV65574 CJR65559:CJR65574 CTN65559:CTN65574 DDJ65559:DDJ65574 DNF65559:DNF65574 DXB65559:DXB65574 EGX65559:EGX65574 EQT65559:EQT65574 FAP65559:FAP65574 FKL65559:FKL65574 FUH65559:FUH65574 GED65559:GED65574 GNZ65559:GNZ65574 GXV65559:GXV65574 HHR65559:HHR65574 HRN65559:HRN65574 IBJ65559:IBJ65574 ILF65559:ILF65574 IVB65559:IVB65574 JEX65559:JEX65574 JOT65559:JOT65574 JYP65559:JYP65574 KIL65559:KIL65574 KSH65559:KSH65574 LCD65559:LCD65574 LLZ65559:LLZ65574 LVV65559:LVV65574 MFR65559:MFR65574 MPN65559:MPN65574 MZJ65559:MZJ65574 NJF65559:NJF65574 NTB65559:NTB65574 OCX65559:OCX65574 OMT65559:OMT65574 OWP65559:OWP65574 PGL65559:PGL65574 PQH65559:PQH65574 QAD65559:QAD65574 QJZ65559:QJZ65574 QTV65559:QTV65574 RDR65559:RDR65574 RNN65559:RNN65574 RXJ65559:RXJ65574 SHF65559:SHF65574 SRB65559:SRB65574 TAX65559:TAX65574 TKT65559:TKT65574 TUP65559:TUP65574 UEL65559:UEL65574 UOH65559:UOH65574 UYD65559:UYD65574 VHZ65559:VHZ65574 VRV65559:VRV65574 WBR65559:WBR65574 WLN65559:WLN65574 WVJ65559:WVJ65574 B131095:B131110 IX131095:IX131110 ST131095:ST131110 ACP131095:ACP131110 AML131095:AML131110 AWH131095:AWH131110 BGD131095:BGD131110 BPZ131095:BPZ131110 BZV131095:BZV131110 CJR131095:CJR131110 CTN131095:CTN131110 DDJ131095:DDJ131110 DNF131095:DNF131110 DXB131095:DXB131110 EGX131095:EGX131110 EQT131095:EQT131110 FAP131095:FAP131110 FKL131095:FKL131110 FUH131095:FUH131110 GED131095:GED131110 GNZ131095:GNZ131110 GXV131095:GXV131110 HHR131095:HHR131110 HRN131095:HRN131110 IBJ131095:IBJ131110 ILF131095:ILF131110 IVB131095:IVB131110 JEX131095:JEX131110 JOT131095:JOT131110 JYP131095:JYP131110 KIL131095:KIL131110 KSH131095:KSH131110 LCD131095:LCD131110 LLZ131095:LLZ131110 LVV131095:LVV131110 MFR131095:MFR131110 MPN131095:MPN131110 MZJ131095:MZJ131110 NJF131095:NJF131110 NTB131095:NTB131110 OCX131095:OCX131110 OMT131095:OMT131110 OWP131095:OWP131110 PGL131095:PGL131110 PQH131095:PQH131110 QAD131095:QAD131110 QJZ131095:QJZ131110 QTV131095:QTV131110 RDR131095:RDR131110 RNN131095:RNN131110 RXJ131095:RXJ131110 SHF131095:SHF131110 SRB131095:SRB131110 TAX131095:TAX131110 TKT131095:TKT131110 TUP131095:TUP131110 UEL131095:UEL131110 UOH131095:UOH131110 UYD131095:UYD131110 VHZ131095:VHZ131110 VRV131095:VRV131110 WBR131095:WBR131110 WLN131095:WLN131110 WVJ131095:WVJ131110 B196631:B196646 IX196631:IX196646 ST196631:ST196646 ACP196631:ACP196646 AML196631:AML196646 AWH196631:AWH196646 BGD196631:BGD196646 BPZ196631:BPZ196646 BZV196631:BZV196646 CJR196631:CJR196646 CTN196631:CTN196646 DDJ196631:DDJ196646 DNF196631:DNF196646 DXB196631:DXB196646 EGX196631:EGX196646 EQT196631:EQT196646 FAP196631:FAP196646 FKL196631:FKL196646 FUH196631:FUH196646 GED196631:GED196646 GNZ196631:GNZ196646 GXV196631:GXV196646 HHR196631:HHR196646 HRN196631:HRN196646 IBJ196631:IBJ196646 ILF196631:ILF196646 IVB196631:IVB196646 JEX196631:JEX196646 JOT196631:JOT196646 JYP196631:JYP196646 KIL196631:KIL196646 KSH196631:KSH196646 LCD196631:LCD196646 LLZ196631:LLZ196646 LVV196631:LVV196646 MFR196631:MFR196646 MPN196631:MPN196646 MZJ196631:MZJ196646 NJF196631:NJF196646 NTB196631:NTB196646 OCX196631:OCX196646 OMT196631:OMT196646 OWP196631:OWP196646 PGL196631:PGL196646 PQH196631:PQH196646 QAD196631:QAD196646 QJZ196631:QJZ196646 QTV196631:QTV196646 RDR196631:RDR196646 RNN196631:RNN196646 RXJ196631:RXJ196646 SHF196631:SHF196646 SRB196631:SRB196646 TAX196631:TAX196646 TKT196631:TKT196646 TUP196631:TUP196646 UEL196631:UEL196646 UOH196631:UOH196646 UYD196631:UYD196646 VHZ196631:VHZ196646 VRV196631:VRV196646 WBR196631:WBR196646 WLN196631:WLN196646 WVJ196631:WVJ196646 B262167:B262182 IX262167:IX262182 ST262167:ST262182 ACP262167:ACP262182 AML262167:AML262182 AWH262167:AWH262182 BGD262167:BGD262182 BPZ262167:BPZ262182 BZV262167:BZV262182 CJR262167:CJR262182 CTN262167:CTN262182 DDJ262167:DDJ262182 DNF262167:DNF262182 DXB262167:DXB262182 EGX262167:EGX262182 EQT262167:EQT262182 FAP262167:FAP262182 FKL262167:FKL262182 FUH262167:FUH262182 GED262167:GED262182 GNZ262167:GNZ262182 GXV262167:GXV262182 HHR262167:HHR262182 HRN262167:HRN262182 IBJ262167:IBJ262182 ILF262167:ILF262182 IVB262167:IVB262182 JEX262167:JEX262182 JOT262167:JOT262182 JYP262167:JYP262182 KIL262167:KIL262182 KSH262167:KSH262182 LCD262167:LCD262182 LLZ262167:LLZ262182 LVV262167:LVV262182 MFR262167:MFR262182 MPN262167:MPN262182 MZJ262167:MZJ262182 NJF262167:NJF262182 NTB262167:NTB262182 OCX262167:OCX262182 OMT262167:OMT262182 OWP262167:OWP262182 PGL262167:PGL262182 PQH262167:PQH262182 QAD262167:QAD262182 QJZ262167:QJZ262182 QTV262167:QTV262182 RDR262167:RDR262182 RNN262167:RNN262182 RXJ262167:RXJ262182 SHF262167:SHF262182 SRB262167:SRB262182 TAX262167:TAX262182 TKT262167:TKT262182 TUP262167:TUP262182 UEL262167:UEL262182 UOH262167:UOH262182 UYD262167:UYD262182 VHZ262167:VHZ262182 VRV262167:VRV262182 WBR262167:WBR262182 WLN262167:WLN262182 WVJ262167:WVJ262182 B327703:B327718 IX327703:IX327718 ST327703:ST327718 ACP327703:ACP327718 AML327703:AML327718 AWH327703:AWH327718 BGD327703:BGD327718 BPZ327703:BPZ327718 BZV327703:BZV327718 CJR327703:CJR327718 CTN327703:CTN327718 DDJ327703:DDJ327718 DNF327703:DNF327718 DXB327703:DXB327718 EGX327703:EGX327718 EQT327703:EQT327718 FAP327703:FAP327718 FKL327703:FKL327718 FUH327703:FUH327718 GED327703:GED327718 GNZ327703:GNZ327718 GXV327703:GXV327718 HHR327703:HHR327718 HRN327703:HRN327718 IBJ327703:IBJ327718 ILF327703:ILF327718 IVB327703:IVB327718 JEX327703:JEX327718 JOT327703:JOT327718 JYP327703:JYP327718 KIL327703:KIL327718 KSH327703:KSH327718 LCD327703:LCD327718 LLZ327703:LLZ327718 LVV327703:LVV327718 MFR327703:MFR327718 MPN327703:MPN327718 MZJ327703:MZJ327718 NJF327703:NJF327718 NTB327703:NTB327718 OCX327703:OCX327718 OMT327703:OMT327718 OWP327703:OWP327718 PGL327703:PGL327718 PQH327703:PQH327718 QAD327703:QAD327718 QJZ327703:QJZ327718 QTV327703:QTV327718 RDR327703:RDR327718 RNN327703:RNN327718 RXJ327703:RXJ327718 SHF327703:SHF327718 SRB327703:SRB327718 TAX327703:TAX327718 TKT327703:TKT327718 TUP327703:TUP327718 UEL327703:UEL327718 UOH327703:UOH327718 UYD327703:UYD327718 VHZ327703:VHZ327718 VRV327703:VRV327718 WBR327703:WBR327718 WLN327703:WLN327718 WVJ327703:WVJ327718 B393239:B393254 IX393239:IX393254 ST393239:ST393254 ACP393239:ACP393254 AML393239:AML393254 AWH393239:AWH393254 BGD393239:BGD393254 BPZ393239:BPZ393254 BZV393239:BZV393254 CJR393239:CJR393254 CTN393239:CTN393254 DDJ393239:DDJ393254 DNF393239:DNF393254 DXB393239:DXB393254 EGX393239:EGX393254 EQT393239:EQT393254 FAP393239:FAP393254 FKL393239:FKL393254 FUH393239:FUH393254 GED393239:GED393254 GNZ393239:GNZ393254 GXV393239:GXV393254 HHR393239:HHR393254 HRN393239:HRN393254 IBJ393239:IBJ393254 ILF393239:ILF393254 IVB393239:IVB393254 JEX393239:JEX393254 JOT393239:JOT393254 JYP393239:JYP393254 KIL393239:KIL393254 KSH393239:KSH393254 LCD393239:LCD393254 LLZ393239:LLZ393254 LVV393239:LVV393254 MFR393239:MFR393254 MPN393239:MPN393254 MZJ393239:MZJ393254 NJF393239:NJF393254 NTB393239:NTB393254 OCX393239:OCX393254 OMT393239:OMT393254 OWP393239:OWP393254 PGL393239:PGL393254 PQH393239:PQH393254 QAD393239:QAD393254 QJZ393239:QJZ393254 QTV393239:QTV393254 RDR393239:RDR393254 RNN393239:RNN393254 RXJ393239:RXJ393254 SHF393239:SHF393254 SRB393239:SRB393254 TAX393239:TAX393254 TKT393239:TKT393254 TUP393239:TUP393254 UEL393239:UEL393254 UOH393239:UOH393254 UYD393239:UYD393254 VHZ393239:VHZ393254 VRV393239:VRV393254 WBR393239:WBR393254 WLN393239:WLN393254 WVJ393239:WVJ393254 B458775:B458790 IX458775:IX458790 ST458775:ST458790 ACP458775:ACP458790 AML458775:AML458790 AWH458775:AWH458790 BGD458775:BGD458790 BPZ458775:BPZ458790 BZV458775:BZV458790 CJR458775:CJR458790 CTN458775:CTN458790 DDJ458775:DDJ458790 DNF458775:DNF458790 DXB458775:DXB458790 EGX458775:EGX458790 EQT458775:EQT458790 FAP458775:FAP458790 FKL458775:FKL458790 FUH458775:FUH458790 GED458775:GED458790 GNZ458775:GNZ458790 GXV458775:GXV458790 HHR458775:HHR458790 HRN458775:HRN458790 IBJ458775:IBJ458790 ILF458775:ILF458790 IVB458775:IVB458790 JEX458775:JEX458790 JOT458775:JOT458790 JYP458775:JYP458790 KIL458775:KIL458790 KSH458775:KSH458790 LCD458775:LCD458790 LLZ458775:LLZ458790 LVV458775:LVV458790 MFR458775:MFR458790 MPN458775:MPN458790 MZJ458775:MZJ458790 NJF458775:NJF458790 NTB458775:NTB458790 OCX458775:OCX458790 OMT458775:OMT458790 OWP458775:OWP458790 PGL458775:PGL458790 PQH458775:PQH458790 QAD458775:QAD458790 QJZ458775:QJZ458790 QTV458775:QTV458790 RDR458775:RDR458790 RNN458775:RNN458790 RXJ458775:RXJ458790 SHF458775:SHF458790 SRB458775:SRB458790 TAX458775:TAX458790 TKT458775:TKT458790 TUP458775:TUP458790 UEL458775:UEL458790 UOH458775:UOH458790 UYD458775:UYD458790 VHZ458775:VHZ458790 VRV458775:VRV458790 WBR458775:WBR458790 WLN458775:WLN458790 WVJ458775:WVJ458790 B524311:B524326 IX524311:IX524326 ST524311:ST524326 ACP524311:ACP524326 AML524311:AML524326 AWH524311:AWH524326 BGD524311:BGD524326 BPZ524311:BPZ524326 BZV524311:BZV524326 CJR524311:CJR524326 CTN524311:CTN524326 DDJ524311:DDJ524326 DNF524311:DNF524326 DXB524311:DXB524326 EGX524311:EGX524326 EQT524311:EQT524326 FAP524311:FAP524326 FKL524311:FKL524326 FUH524311:FUH524326 GED524311:GED524326 GNZ524311:GNZ524326 GXV524311:GXV524326 HHR524311:HHR524326 HRN524311:HRN524326 IBJ524311:IBJ524326 ILF524311:ILF524326 IVB524311:IVB524326 JEX524311:JEX524326 JOT524311:JOT524326 JYP524311:JYP524326 KIL524311:KIL524326 KSH524311:KSH524326 LCD524311:LCD524326 LLZ524311:LLZ524326 LVV524311:LVV524326 MFR524311:MFR524326 MPN524311:MPN524326 MZJ524311:MZJ524326 NJF524311:NJF524326 NTB524311:NTB524326 OCX524311:OCX524326 OMT524311:OMT524326 OWP524311:OWP524326 PGL524311:PGL524326 PQH524311:PQH524326 QAD524311:QAD524326 QJZ524311:QJZ524326 QTV524311:QTV524326 RDR524311:RDR524326 RNN524311:RNN524326 RXJ524311:RXJ524326 SHF524311:SHF524326 SRB524311:SRB524326 TAX524311:TAX524326 TKT524311:TKT524326 TUP524311:TUP524326 UEL524311:UEL524326 UOH524311:UOH524326 UYD524311:UYD524326 VHZ524311:VHZ524326 VRV524311:VRV524326 WBR524311:WBR524326 WLN524311:WLN524326 WVJ524311:WVJ524326 B589847:B589862 IX589847:IX589862 ST589847:ST589862 ACP589847:ACP589862 AML589847:AML589862 AWH589847:AWH589862 BGD589847:BGD589862 BPZ589847:BPZ589862 BZV589847:BZV589862 CJR589847:CJR589862 CTN589847:CTN589862 DDJ589847:DDJ589862 DNF589847:DNF589862 DXB589847:DXB589862 EGX589847:EGX589862 EQT589847:EQT589862 FAP589847:FAP589862 FKL589847:FKL589862 FUH589847:FUH589862 GED589847:GED589862 GNZ589847:GNZ589862 GXV589847:GXV589862 HHR589847:HHR589862 HRN589847:HRN589862 IBJ589847:IBJ589862 ILF589847:ILF589862 IVB589847:IVB589862 JEX589847:JEX589862 JOT589847:JOT589862 JYP589847:JYP589862 KIL589847:KIL589862 KSH589847:KSH589862 LCD589847:LCD589862 LLZ589847:LLZ589862 LVV589847:LVV589862 MFR589847:MFR589862 MPN589847:MPN589862 MZJ589847:MZJ589862 NJF589847:NJF589862 NTB589847:NTB589862 OCX589847:OCX589862 OMT589847:OMT589862 OWP589847:OWP589862 PGL589847:PGL589862 PQH589847:PQH589862 QAD589847:QAD589862 QJZ589847:QJZ589862 QTV589847:QTV589862 RDR589847:RDR589862 RNN589847:RNN589862 RXJ589847:RXJ589862 SHF589847:SHF589862 SRB589847:SRB589862 TAX589847:TAX589862 TKT589847:TKT589862 TUP589847:TUP589862 UEL589847:UEL589862 UOH589847:UOH589862 UYD589847:UYD589862 VHZ589847:VHZ589862 VRV589847:VRV589862 WBR589847:WBR589862 WLN589847:WLN589862 WVJ589847:WVJ589862 B655383:B655398 IX655383:IX655398 ST655383:ST655398 ACP655383:ACP655398 AML655383:AML655398 AWH655383:AWH655398 BGD655383:BGD655398 BPZ655383:BPZ655398 BZV655383:BZV655398 CJR655383:CJR655398 CTN655383:CTN655398 DDJ655383:DDJ655398 DNF655383:DNF655398 DXB655383:DXB655398 EGX655383:EGX655398 EQT655383:EQT655398 FAP655383:FAP655398 FKL655383:FKL655398 FUH655383:FUH655398 GED655383:GED655398 GNZ655383:GNZ655398 GXV655383:GXV655398 HHR655383:HHR655398 HRN655383:HRN655398 IBJ655383:IBJ655398 ILF655383:ILF655398 IVB655383:IVB655398 JEX655383:JEX655398 JOT655383:JOT655398 JYP655383:JYP655398 KIL655383:KIL655398 KSH655383:KSH655398 LCD655383:LCD655398 LLZ655383:LLZ655398 LVV655383:LVV655398 MFR655383:MFR655398 MPN655383:MPN655398 MZJ655383:MZJ655398 NJF655383:NJF655398 NTB655383:NTB655398 OCX655383:OCX655398 OMT655383:OMT655398 OWP655383:OWP655398 PGL655383:PGL655398 PQH655383:PQH655398 QAD655383:QAD655398 QJZ655383:QJZ655398 QTV655383:QTV655398 RDR655383:RDR655398 RNN655383:RNN655398 RXJ655383:RXJ655398 SHF655383:SHF655398 SRB655383:SRB655398 TAX655383:TAX655398 TKT655383:TKT655398 TUP655383:TUP655398 UEL655383:UEL655398 UOH655383:UOH655398 UYD655383:UYD655398 VHZ655383:VHZ655398 VRV655383:VRV655398 WBR655383:WBR655398 WLN655383:WLN655398 WVJ655383:WVJ655398 B720919:B720934 IX720919:IX720934 ST720919:ST720934 ACP720919:ACP720934 AML720919:AML720934 AWH720919:AWH720934 BGD720919:BGD720934 BPZ720919:BPZ720934 BZV720919:BZV720934 CJR720919:CJR720934 CTN720919:CTN720934 DDJ720919:DDJ720934 DNF720919:DNF720934 DXB720919:DXB720934 EGX720919:EGX720934 EQT720919:EQT720934 FAP720919:FAP720934 FKL720919:FKL720934 FUH720919:FUH720934 GED720919:GED720934 GNZ720919:GNZ720934 GXV720919:GXV720934 HHR720919:HHR720934 HRN720919:HRN720934 IBJ720919:IBJ720934 ILF720919:ILF720934 IVB720919:IVB720934 JEX720919:JEX720934 JOT720919:JOT720934 JYP720919:JYP720934 KIL720919:KIL720934 KSH720919:KSH720934 LCD720919:LCD720934 LLZ720919:LLZ720934 LVV720919:LVV720934 MFR720919:MFR720934 MPN720919:MPN720934 MZJ720919:MZJ720934 NJF720919:NJF720934 NTB720919:NTB720934 OCX720919:OCX720934 OMT720919:OMT720934 OWP720919:OWP720934 PGL720919:PGL720934 PQH720919:PQH720934 QAD720919:QAD720934 QJZ720919:QJZ720934 QTV720919:QTV720934 RDR720919:RDR720934 RNN720919:RNN720934 RXJ720919:RXJ720934 SHF720919:SHF720934 SRB720919:SRB720934 TAX720919:TAX720934 TKT720919:TKT720934 TUP720919:TUP720934 UEL720919:UEL720934 UOH720919:UOH720934 UYD720919:UYD720934 VHZ720919:VHZ720934 VRV720919:VRV720934 WBR720919:WBR720934 WLN720919:WLN720934 WVJ720919:WVJ720934 B786455:B786470 IX786455:IX786470 ST786455:ST786470 ACP786455:ACP786470 AML786455:AML786470 AWH786455:AWH786470 BGD786455:BGD786470 BPZ786455:BPZ786470 BZV786455:BZV786470 CJR786455:CJR786470 CTN786455:CTN786470 DDJ786455:DDJ786470 DNF786455:DNF786470 DXB786455:DXB786470 EGX786455:EGX786470 EQT786455:EQT786470 FAP786455:FAP786470 FKL786455:FKL786470 FUH786455:FUH786470 GED786455:GED786470 GNZ786455:GNZ786470 GXV786455:GXV786470 HHR786455:HHR786470 HRN786455:HRN786470 IBJ786455:IBJ786470 ILF786455:ILF786470 IVB786455:IVB786470 JEX786455:JEX786470 JOT786455:JOT786470 JYP786455:JYP786470 KIL786455:KIL786470 KSH786455:KSH786470 LCD786455:LCD786470 LLZ786455:LLZ786470 LVV786455:LVV786470 MFR786455:MFR786470 MPN786455:MPN786470 MZJ786455:MZJ786470 NJF786455:NJF786470 NTB786455:NTB786470 OCX786455:OCX786470 OMT786455:OMT786470 OWP786455:OWP786470 PGL786455:PGL786470 PQH786455:PQH786470 QAD786455:QAD786470 QJZ786455:QJZ786470 QTV786455:QTV786470 RDR786455:RDR786470 RNN786455:RNN786470 RXJ786455:RXJ786470 SHF786455:SHF786470 SRB786455:SRB786470 TAX786455:TAX786470 TKT786455:TKT786470 TUP786455:TUP786470 UEL786455:UEL786470 UOH786455:UOH786470 UYD786455:UYD786470 VHZ786455:VHZ786470 VRV786455:VRV786470 WBR786455:WBR786470 WLN786455:WLN786470 WVJ786455:WVJ786470 B851991:B852006 IX851991:IX852006 ST851991:ST852006 ACP851991:ACP852006 AML851991:AML852006 AWH851991:AWH852006 BGD851991:BGD852006 BPZ851991:BPZ852006 BZV851991:BZV852006 CJR851991:CJR852006 CTN851991:CTN852006 DDJ851991:DDJ852006 DNF851991:DNF852006 DXB851991:DXB852006 EGX851991:EGX852006 EQT851991:EQT852006 FAP851991:FAP852006 FKL851991:FKL852006 FUH851991:FUH852006 GED851991:GED852006 GNZ851991:GNZ852006 GXV851991:GXV852006 HHR851991:HHR852006 HRN851991:HRN852006 IBJ851991:IBJ852006 ILF851991:ILF852006 IVB851991:IVB852006 JEX851991:JEX852006 JOT851991:JOT852006 JYP851991:JYP852006 KIL851991:KIL852006 KSH851991:KSH852006 LCD851991:LCD852006 LLZ851991:LLZ852006 LVV851991:LVV852006 MFR851991:MFR852006 MPN851991:MPN852006 MZJ851991:MZJ852006 NJF851991:NJF852006 NTB851991:NTB852006 OCX851991:OCX852006 OMT851991:OMT852006 OWP851991:OWP852006 PGL851991:PGL852006 PQH851991:PQH852006 QAD851991:QAD852006 QJZ851991:QJZ852006 QTV851991:QTV852006 RDR851991:RDR852006 RNN851991:RNN852006 RXJ851991:RXJ852006 SHF851991:SHF852006 SRB851991:SRB852006 TAX851991:TAX852006 TKT851991:TKT852006 TUP851991:TUP852006 UEL851991:UEL852006 UOH851991:UOH852006 UYD851991:UYD852006 VHZ851991:VHZ852006 VRV851991:VRV852006 WBR851991:WBR852006 WLN851991:WLN852006 WVJ851991:WVJ852006 B917527:B917542 IX917527:IX917542 ST917527:ST917542 ACP917527:ACP917542 AML917527:AML917542 AWH917527:AWH917542 BGD917527:BGD917542 BPZ917527:BPZ917542 BZV917527:BZV917542 CJR917527:CJR917542 CTN917527:CTN917542 DDJ917527:DDJ917542 DNF917527:DNF917542 DXB917527:DXB917542 EGX917527:EGX917542 EQT917527:EQT917542 FAP917527:FAP917542 FKL917527:FKL917542 FUH917527:FUH917542 GED917527:GED917542 GNZ917527:GNZ917542 GXV917527:GXV917542 HHR917527:HHR917542 HRN917527:HRN917542 IBJ917527:IBJ917542 ILF917527:ILF917542 IVB917527:IVB917542 JEX917527:JEX917542 JOT917527:JOT917542 JYP917527:JYP917542 KIL917527:KIL917542 KSH917527:KSH917542 LCD917527:LCD917542 LLZ917527:LLZ917542 LVV917527:LVV917542 MFR917527:MFR917542 MPN917527:MPN917542 MZJ917527:MZJ917542 NJF917527:NJF917542 NTB917527:NTB917542 OCX917527:OCX917542 OMT917527:OMT917542 OWP917527:OWP917542 PGL917527:PGL917542 PQH917527:PQH917542 QAD917527:QAD917542 QJZ917527:QJZ917542 QTV917527:QTV917542 RDR917527:RDR917542 RNN917527:RNN917542 RXJ917527:RXJ917542 SHF917527:SHF917542 SRB917527:SRB917542 TAX917527:TAX917542 TKT917527:TKT917542 TUP917527:TUP917542 UEL917527:UEL917542 UOH917527:UOH917542 UYD917527:UYD917542 VHZ917527:VHZ917542 VRV917527:VRV917542 WBR917527:WBR917542 WLN917527:WLN917542 WVJ917527:WVJ917542 B983063:B983078 IX983063:IX983078 ST983063:ST983078 ACP983063:ACP983078 AML983063:AML983078 AWH983063:AWH983078 BGD983063:BGD983078 BPZ983063:BPZ983078 BZV983063:BZV983078 CJR983063:CJR983078 CTN983063:CTN983078 DDJ983063:DDJ983078 DNF983063:DNF983078 DXB983063:DXB983078 EGX983063:EGX983078 EQT983063:EQT983078 FAP983063:FAP983078 FKL983063:FKL983078 FUH983063:FUH983078 GED983063:GED983078 GNZ983063:GNZ983078 GXV983063:GXV983078 HHR983063:HHR983078 HRN983063:HRN983078 IBJ983063:IBJ983078 ILF983063:ILF983078 IVB983063:IVB983078 JEX983063:JEX983078 JOT983063:JOT983078 JYP983063:JYP983078 KIL983063:KIL983078 KSH983063:KSH983078 LCD983063:LCD983078 LLZ983063:LLZ983078 LVV983063:LVV983078 MFR983063:MFR983078 MPN983063:MPN983078 MZJ983063:MZJ983078 NJF983063:NJF983078 NTB983063:NTB983078 OCX983063:OCX983078 OMT983063:OMT983078 OWP983063:OWP983078 PGL983063:PGL983078 PQH983063:PQH983078 QAD983063:QAD983078 QJZ983063:QJZ983078 QTV983063:QTV983078 RDR983063:RDR983078 RNN983063:RNN983078 RXJ983063:RXJ983078 SHF983063:SHF983078 SRB983063:SRB983078 TAX983063:TAX983078 TKT983063:TKT983078 TUP983063:TUP983078 UEL983063:UEL983078 UOH983063:UOH983078 UYD983063:UYD983078 VHZ983063:VHZ983078 VRV983063:VRV983078 WBR983063:WBR983078 WLN983063:WLN983078 WVJ983063:WVJ983078">
      <formula1>"△"</formula1>
    </dataValidation>
    <dataValidation type="whole" errorStyle="warning" allowBlank="1" showInputMessage="1" showErrorMessage="1" errorTitle="HRの入力" error="HRの入力の初期設定は100～240です。&#10;入力した点数でよければ「はい（Y）」を選択して下さい。"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formula1>100</formula1>
      <formula2>240</formula2>
    </dataValidation>
    <dataValidation type="list" allowBlank="1" showInputMessage="1" showErrorMessage="1" errorTitle="HRの入力" error="HRの入力は100～240になっています。&#10;241以上のHRの場合は、管理者に報告してください。" sqref="N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AB</formula1>
    </dataValidation>
    <dataValidation type="list" imeMode="on" allowBlank="1" showInputMessage="1" showErrorMessage="1" errorTitle="入力禁止" error="このセルにはデータ入力できません"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11:C21 IY11:IY21 SU11:SU21 ACQ11:ACQ21 AMM11:AMM21 AWI11:AWI21 BGE11:BGE21 BQA11:BQA21 BZW11:BZW21 CJS11:CJS21 CTO11:CTO21 DDK11:DDK21 DNG11:DNG21 DXC11:DXC21 EGY11:EGY21 EQU11:EQU21 FAQ11:FAQ21 FKM11:FKM21 FUI11:FUI21 GEE11:GEE21 GOA11:GOA21 GXW11:GXW21 HHS11:HHS21 HRO11:HRO21 IBK11:IBK21 ILG11:ILG21 IVC11:IVC21 JEY11:JEY21 JOU11:JOU21 JYQ11:JYQ21 KIM11:KIM21 KSI11:KSI21 LCE11:LCE21 LMA11:LMA21 LVW11:LVW21 MFS11:MFS21 MPO11:MPO21 MZK11:MZK21 NJG11:NJG21 NTC11:NTC21 OCY11:OCY21 OMU11:OMU21 OWQ11:OWQ21 PGM11:PGM21 PQI11:PQI21 QAE11:QAE21 QKA11:QKA21 QTW11:QTW21 RDS11:RDS21 RNO11:RNO21 RXK11:RXK21 SHG11:SHG21 SRC11:SRC21 TAY11:TAY21 TKU11:TKU21 TUQ11:TUQ21 UEM11:UEM21 UOI11:UOI21 UYE11:UYE21 VIA11:VIA21 VRW11:VRW21 WBS11:WBS21 WLO11:WLO21 WVK11:WVK21 C65547:C65557 IY65547:IY65557 SU65547:SU65557 ACQ65547:ACQ65557 AMM65547:AMM65557 AWI65547:AWI65557 BGE65547:BGE65557 BQA65547:BQA65557 BZW65547:BZW65557 CJS65547:CJS65557 CTO65547:CTO65557 DDK65547:DDK65557 DNG65547:DNG65557 DXC65547:DXC65557 EGY65547:EGY65557 EQU65547:EQU65557 FAQ65547:FAQ65557 FKM65547:FKM65557 FUI65547:FUI65557 GEE65547:GEE65557 GOA65547:GOA65557 GXW65547:GXW65557 HHS65547:HHS65557 HRO65547:HRO65557 IBK65547:IBK65557 ILG65547:ILG65557 IVC65547:IVC65557 JEY65547:JEY65557 JOU65547:JOU65557 JYQ65547:JYQ65557 KIM65547:KIM65557 KSI65547:KSI65557 LCE65547:LCE65557 LMA65547:LMA65557 LVW65547:LVW65557 MFS65547:MFS65557 MPO65547:MPO65557 MZK65547:MZK65557 NJG65547:NJG65557 NTC65547:NTC65557 OCY65547:OCY65557 OMU65547:OMU65557 OWQ65547:OWQ65557 PGM65547:PGM65557 PQI65547:PQI65557 QAE65547:QAE65557 QKA65547:QKA65557 QTW65547:QTW65557 RDS65547:RDS65557 RNO65547:RNO65557 RXK65547:RXK65557 SHG65547:SHG65557 SRC65547:SRC65557 TAY65547:TAY65557 TKU65547:TKU65557 TUQ65547:TUQ65557 UEM65547:UEM65557 UOI65547:UOI65557 UYE65547:UYE65557 VIA65547:VIA65557 VRW65547:VRW65557 WBS65547:WBS65557 WLO65547:WLO65557 WVK65547:WVK65557 C131083:C131093 IY131083:IY131093 SU131083:SU131093 ACQ131083:ACQ131093 AMM131083:AMM131093 AWI131083:AWI131093 BGE131083:BGE131093 BQA131083:BQA131093 BZW131083:BZW131093 CJS131083:CJS131093 CTO131083:CTO131093 DDK131083:DDK131093 DNG131083:DNG131093 DXC131083:DXC131093 EGY131083:EGY131093 EQU131083:EQU131093 FAQ131083:FAQ131093 FKM131083:FKM131093 FUI131083:FUI131093 GEE131083:GEE131093 GOA131083:GOA131093 GXW131083:GXW131093 HHS131083:HHS131093 HRO131083:HRO131093 IBK131083:IBK131093 ILG131083:ILG131093 IVC131083:IVC131093 JEY131083:JEY131093 JOU131083:JOU131093 JYQ131083:JYQ131093 KIM131083:KIM131093 KSI131083:KSI131093 LCE131083:LCE131093 LMA131083:LMA131093 LVW131083:LVW131093 MFS131083:MFS131093 MPO131083:MPO131093 MZK131083:MZK131093 NJG131083:NJG131093 NTC131083:NTC131093 OCY131083:OCY131093 OMU131083:OMU131093 OWQ131083:OWQ131093 PGM131083:PGM131093 PQI131083:PQI131093 QAE131083:QAE131093 QKA131083:QKA131093 QTW131083:QTW131093 RDS131083:RDS131093 RNO131083:RNO131093 RXK131083:RXK131093 SHG131083:SHG131093 SRC131083:SRC131093 TAY131083:TAY131093 TKU131083:TKU131093 TUQ131083:TUQ131093 UEM131083:UEM131093 UOI131083:UOI131093 UYE131083:UYE131093 VIA131083:VIA131093 VRW131083:VRW131093 WBS131083:WBS131093 WLO131083:WLO131093 WVK131083:WVK131093 C196619:C196629 IY196619:IY196629 SU196619:SU196629 ACQ196619:ACQ196629 AMM196619:AMM196629 AWI196619:AWI196629 BGE196619:BGE196629 BQA196619:BQA196629 BZW196619:BZW196629 CJS196619:CJS196629 CTO196619:CTO196629 DDK196619:DDK196629 DNG196619:DNG196629 DXC196619:DXC196629 EGY196619:EGY196629 EQU196619:EQU196629 FAQ196619:FAQ196629 FKM196619:FKM196629 FUI196619:FUI196629 GEE196619:GEE196629 GOA196619:GOA196629 GXW196619:GXW196629 HHS196619:HHS196629 HRO196619:HRO196629 IBK196619:IBK196629 ILG196619:ILG196629 IVC196619:IVC196629 JEY196619:JEY196629 JOU196619:JOU196629 JYQ196619:JYQ196629 KIM196619:KIM196629 KSI196619:KSI196629 LCE196619:LCE196629 LMA196619:LMA196629 LVW196619:LVW196629 MFS196619:MFS196629 MPO196619:MPO196629 MZK196619:MZK196629 NJG196619:NJG196629 NTC196619:NTC196629 OCY196619:OCY196629 OMU196619:OMU196629 OWQ196619:OWQ196629 PGM196619:PGM196629 PQI196619:PQI196629 QAE196619:QAE196629 QKA196619:QKA196629 QTW196619:QTW196629 RDS196619:RDS196629 RNO196619:RNO196629 RXK196619:RXK196629 SHG196619:SHG196629 SRC196619:SRC196629 TAY196619:TAY196629 TKU196619:TKU196629 TUQ196619:TUQ196629 UEM196619:UEM196629 UOI196619:UOI196629 UYE196619:UYE196629 VIA196619:VIA196629 VRW196619:VRW196629 WBS196619:WBS196629 WLO196619:WLO196629 WVK196619:WVK196629 C262155:C262165 IY262155:IY262165 SU262155:SU262165 ACQ262155:ACQ262165 AMM262155:AMM262165 AWI262155:AWI262165 BGE262155:BGE262165 BQA262155:BQA262165 BZW262155:BZW262165 CJS262155:CJS262165 CTO262155:CTO262165 DDK262155:DDK262165 DNG262155:DNG262165 DXC262155:DXC262165 EGY262155:EGY262165 EQU262155:EQU262165 FAQ262155:FAQ262165 FKM262155:FKM262165 FUI262155:FUI262165 GEE262155:GEE262165 GOA262155:GOA262165 GXW262155:GXW262165 HHS262155:HHS262165 HRO262155:HRO262165 IBK262155:IBK262165 ILG262155:ILG262165 IVC262155:IVC262165 JEY262155:JEY262165 JOU262155:JOU262165 JYQ262155:JYQ262165 KIM262155:KIM262165 KSI262155:KSI262165 LCE262155:LCE262165 LMA262155:LMA262165 LVW262155:LVW262165 MFS262155:MFS262165 MPO262155:MPO262165 MZK262155:MZK262165 NJG262155:NJG262165 NTC262155:NTC262165 OCY262155:OCY262165 OMU262155:OMU262165 OWQ262155:OWQ262165 PGM262155:PGM262165 PQI262155:PQI262165 QAE262155:QAE262165 QKA262155:QKA262165 QTW262155:QTW262165 RDS262155:RDS262165 RNO262155:RNO262165 RXK262155:RXK262165 SHG262155:SHG262165 SRC262155:SRC262165 TAY262155:TAY262165 TKU262155:TKU262165 TUQ262155:TUQ262165 UEM262155:UEM262165 UOI262155:UOI262165 UYE262155:UYE262165 VIA262155:VIA262165 VRW262155:VRW262165 WBS262155:WBS262165 WLO262155:WLO262165 WVK262155:WVK262165 C327691:C327701 IY327691:IY327701 SU327691:SU327701 ACQ327691:ACQ327701 AMM327691:AMM327701 AWI327691:AWI327701 BGE327691:BGE327701 BQA327691:BQA327701 BZW327691:BZW327701 CJS327691:CJS327701 CTO327691:CTO327701 DDK327691:DDK327701 DNG327691:DNG327701 DXC327691:DXC327701 EGY327691:EGY327701 EQU327691:EQU327701 FAQ327691:FAQ327701 FKM327691:FKM327701 FUI327691:FUI327701 GEE327691:GEE327701 GOA327691:GOA327701 GXW327691:GXW327701 HHS327691:HHS327701 HRO327691:HRO327701 IBK327691:IBK327701 ILG327691:ILG327701 IVC327691:IVC327701 JEY327691:JEY327701 JOU327691:JOU327701 JYQ327691:JYQ327701 KIM327691:KIM327701 KSI327691:KSI327701 LCE327691:LCE327701 LMA327691:LMA327701 LVW327691:LVW327701 MFS327691:MFS327701 MPO327691:MPO327701 MZK327691:MZK327701 NJG327691:NJG327701 NTC327691:NTC327701 OCY327691:OCY327701 OMU327691:OMU327701 OWQ327691:OWQ327701 PGM327691:PGM327701 PQI327691:PQI327701 QAE327691:QAE327701 QKA327691:QKA327701 QTW327691:QTW327701 RDS327691:RDS327701 RNO327691:RNO327701 RXK327691:RXK327701 SHG327691:SHG327701 SRC327691:SRC327701 TAY327691:TAY327701 TKU327691:TKU327701 TUQ327691:TUQ327701 UEM327691:UEM327701 UOI327691:UOI327701 UYE327691:UYE327701 VIA327691:VIA327701 VRW327691:VRW327701 WBS327691:WBS327701 WLO327691:WLO327701 WVK327691:WVK327701 C393227:C393237 IY393227:IY393237 SU393227:SU393237 ACQ393227:ACQ393237 AMM393227:AMM393237 AWI393227:AWI393237 BGE393227:BGE393237 BQA393227:BQA393237 BZW393227:BZW393237 CJS393227:CJS393237 CTO393227:CTO393237 DDK393227:DDK393237 DNG393227:DNG393237 DXC393227:DXC393237 EGY393227:EGY393237 EQU393227:EQU393237 FAQ393227:FAQ393237 FKM393227:FKM393237 FUI393227:FUI393237 GEE393227:GEE393237 GOA393227:GOA393237 GXW393227:GXW393237 HHS393227:HHS393237 HRO393227:HRO393237 IBK393227:IBK393237 ILG393227:ILG393237 IVC393227:IVC393237 JEY393227:JEY393237 JOU393227:JOU393237 JYQ393227:JYQ393237 KIM393227:KIM393237 KSI393227:KSI393237 LCE393227:LCE393237 LMA393227:LMA393237 LVW393227:LVW393237 MFS393227:MFS393237 MPO393227:MPO393237 MZK393227:MZK393237 NJG393227:NJG393237 NTC393227:NTC393237 OCY393227:OCY393237 OMU393227:OMU393237 OWQ393227:OWQ393237 PGM393227:PGM393237 PQI393227:PQI393237 QAE393227:QAE393237 QKA393227:QKA393237 QTW393227:QTW393237 RDS393227:RDS393237 RNO393227:RNO393237 RXK393227:RXK393237 SHG393227:SHG393237 SRC393227:SRC393237 TAY393227:TAY393237 TKU393227:TKU393237 TUQ393227:TUQ393237 UEM393227:UEM393237 UOI393227:UOI393237 UYE393227:UYE393237 VIA393227:VIA393237 VRW393227:VRW393237 WBS393227:WBS393237 WLO393227:WLO393237 WVK393227:WVK393237 C458763:C458773 IY458763:IY458773 SU458763:SU458773 ACQ458763:ACQ458773 AMM458763:AMM458773 AWI458763:AWI458773 BGE458763:BGE458773 BQA458763:BQA458773 BZW458763:BZW458773 CJS458763:CJS458773 CTO458763:CTO458773 DDK458763:DDK458773 DNG458763:DNG458773 DXC458763:DXC458773 EGY458763:EGY458773 EQU458763:EQU458773 FAQ458763:FAQ458773 FKM458763:FKM458773 FUI458763:FUI458773 GEE458763:GEE458773 GOA458763:GOA458773 GXW458763:GXW458773 HHS458763:HHS458773 HRO458763:HRO458773 IBK458763:IBK458773 ILG458763:ILG458773 IVC458763:IVC458773 JEY458763:JEY458773 JOU458763:JOU458773 JYQ458763:JYQ458773 KIM458763:KIM458773 KSI458763:KSI458773 LCE458763:LCE458773 LMA458763:LMA458773 LVW458763:LVW458773 MFS458763:MFS458773 MPO458763:MPO458773 MZK458763:MZK458773 NJG458763:NJG458773 NTC458763:NTC458773 OCY458763:OCY458773 OMU458763:OMU458773 OWQ458763:OWQ458773 PGM458763:PGM458773 PQI458763:PQI458773 QAE458763:QAE458773 QKA458763:QKA458773 QTW458763:QTW458773 RDS458763:RDS458773 RNO458763:RNO458773 RXK458763:RXK458773 SHG458763:SHG458773 SRC458763:SRC458773 TAY458763:TAY458773 TKU458763:TKU458773 TUQ458763:TUQ458773 UEM458763:UEM458773 UOI458763:UOI458773 UYE458763:UYE458773 VIA458763:VIA458773 VRW458763:VRW458773 WBS458763:WBS458773 WLO458763:WLO458773 WVK458763:WVK458773 C524299:C524309 IY524299:IY524309 SU524299:SU524309 ACQ524299:ACQ524309 AMM524299:AMM524309 AWI524299:AWI524309 BGE524299:BGE524309 BQA524299:BQA524309 BZW524299:BZW524309 CJS524299:CJS524309 CTO524299:CTO524309 DDK524299:DDK524309 DNG524299:DNG524309 DXC524299:DXC524309 EGY524299:EGY524309 EQU524299:EQU524309 FAQ524299:FAQ524309 FKM524299:FKM524309 FUI524299:FUI524309 GEE524299:GEE524309 GOA524299:GOA524309 GXW524299:GXW524309 HHS524299:HHS524309 HRO524299:HRO524309 IBK524299:IBK524309 ILG524299:ILG524309 IVC524299:IVC524309 JEY524299:JEY524309 JOU524299:JOU524309 JYQ524299:JYQ524309 KIM524299:KIM524309 KSI524299:KSI524309 LCE524299:LCE524309 LMA524299:LMA524309 LVW524299:LVW524309 MFS524299:MFS524309 MPO524299:MPO524309 MZK524299:MZK524309 NJG524299:NJG524309 NTC524299:NTC524309 OCY524299:OCY524309 OMU524299:OMU524309 OWQ524299:OWQ524309 PGM524299:PGM524309 PQI524299:PQI524309 QAE524299:QAE524309 QKA524299:QKA524309 QTW524299:QTW524309 RDS524299:RDS524309 RNO524299:RNO524309 RXK524299:RXK524309 SHG524299:SHG524309 SRC524299:SRC524309 TAY524299:TAY524309 TKU524299:TKU524309 TUQ524299:TUQ524309 UEM524299:UEM524309 UOI524299:UOI524309 UYE524299:UYE524309 VIA524299:VIA524309 VRW524299:VRW524309 WBS524299:WBS524309 WLO524299:WLO524309 WVK524299:WVK524309 C589835:C589845 IY589835:IY589845 SU589835:SU589845 ACQ589835:ACQ589845 AMM589835:AMM589845 AWI589835:AWI589845 BGE589835:BGE589845 BQA589835:BQA589845 BZW589835:BZW589845 CJS589835:CJS589845 CTO589835:CTO589845 DDK589835:DDK589845 DNG589835:DNG589845 DXC589835:DXC589845 EGY589835:EGY589845 EQU589835:EQU589845 FAQ589835:FAQ589845 FKM589835:FKM589845 FUI589835:FUI589845 GEE589835:GEE589845 GOA589835:GOA589845 GXW589835:GXW589845 HHS589835:HHS589845 HRO589835:HRO589845 IBK589835:IBK589845 ILG589835:ILG589845 IVC589835:IVC589845 JEY589835:JEY589845 JOU589835:JOU589845 JYQ589835:JYQ589845 KIM589835:KIM589845 KSI589835:KSI589845 LCE589835:LCE589845 LMA589835:LMA589845 LVW589835:LVW589845 MFS589835:MFS589845 MPO589835:MPO589845 MZK589835:MZK589845 NJG589835:NJG589845 NTC589835:NTC589845 OCY589835:OCY589845 OMU589835:OMU589845 OWQ589835:OWQ589845 PGM589835:PGM589845 PQI589835:PQI589845 QAE589835:QAE589845 QKA589835:QKA589845 QTW589835:QTW589845 RDS589835:RDS589845 RNO589835:RNO589845 RXK589835:RXK589845 SHG589835:SHG589845 SRC589835:SRC589845 TAY589835:TAY589845 TKU589835:TKU589845 TUQ589835:TUQ589845 UEM589835:UEM589845 UOI589835:UOI589845 UYE589835:UYE589845 VIA589835:VIA589845 VRW589835:VRW589845 WBS589835:WBS589845 WLO589835:WLO589845 WVK589835:WVK589845 C655371:C655381 IY655371:IY655381 SU655371:SU655381 ACQ655371:ACQ655381 AMM655371:AMM655381 AWI655371:AWI655381 BGE655371:BGE655381 BQA655371:BQA655381 BZW655371:BZW655381 CJS655371:CJS655381 CTO655371:CTO655381 DDK655371:DDK655381 DNG655371:DNG655381 DXC655371:DXC655381 EGY655371:EGY655381 EQU655371:EQU655381 FAQ655371:FAQ655381 FKM655371:FKM655381 FUI655371:FUI655381 GEE655371:GEE655381 GOA655371:GOA655381 GXW655371:GXW655381 HHS655371:HHS655381 HRO655371:HRO655381 IBK655371:IBK655381 ILG655371:ILG655381 IVC655371:IVC655381 JEY655371:JEY655381 JOU655371:JOU655381 JYQ655371:JYQ655381 KIM655371:KIM655381 KSI655371:KSI655381 LCE655371:LCE655381 LMA655371:LMA655381 LVW655371:LVW655381 MFS655371:MFS655381 MPO655371:MPO655381 MZK655371:MZK655381 NJG655371:NJG655381 NTC655371:NTC655381 OCY655371:OCY655381 OMU655371:OMU655381 OWQ655371:OWQ655381 PGM655371:PGM655381 PQI655371:PQI655381 QAE655371:QAE655381 QKA655371:QKA655381 QTW655371:QTW655381 RDS655371:RDS655381 RNO655371:RNO655381 RXK655371:RXK655381 SHG655371:SHG655381 SRC655371:SRC655381 TAY655371:TAY655381 TKU655371:TKU655381 TUQ655371:TUQ655381 UEM655371:UEM655381 UOI655371:UOI655381 UYE655371:UYE655381 VIA655371:VIA655381 VRW655371:VRW655381 WBS655371:WBS655381 WLO655371:WLO655381 WVK655371:WVK655381 C720907:C720917 IY720907:IY720917 SU720907:SU720917 ACQ720907:ACQ720917 AMM720907:AMM720917 AWI720907:AWI720917 BGE720907:BGE720917 BQA720907:BQA720917 BZW720907:BZW720917 CJS720907:CJS720917 CTO720907:CTO720917 DDK720907:DDK720917 DNG720907:DNG720917 DXC720907:DXC720917 EGY720907:EGY720917 EQU720907:EQU720917 FAQ720907:FAQ720917 FKM720907:FKM720917 FUI720907:FUI720917 GEE720907:GEE720917 GOA720907:GOA720917 GXW720907:GXW720917 HHS720907:HHS720917 HRO720907:HRO720917 IBK720907:IBK720917 ILG720907:ILG720917 IVC720907:IVC720917 JEY720907:JEY720917 JOU720907:JOU720917 JYQ720907:JYQ720917 KIM720907:KIM720917 KSI720907:KSI720917 LCE720907:LCE720917 LMA720907:LMA720917 LVW720907:LVW720917 MFS720907:MFS720917 MPO720907:MPO720917 MZK720907:MZK720917 NJG720907:NJG720917 NTC720907:NTC720917 OCY720907:OCY720917 OMU720907:OMU720917 OWQ720907:OWQ720917 PGM720907:PGM720917 PQI720907:PQI720917 QAE720907:QAE720917 QKA720907:QKA720917 QTW720907:QTW720917 RDS720907:RDS720917 RNO720907:RNO720917 RXK720907:RXK720917 SHG720907:SHG720917 SRC720907:SRC720917 TAY720907:TAY720917 TKU720907:TKU720917 TUQ720907:TUQ720917 UEM720907:UEM720917 UOI720907:UOI720917 UYE720907:UYE720917 VIA720907:VIA720917 VRW720907:VRW720917 WBS720907:WBS720917 WLO720907:WLO720917 WVK720907:WVK720917 C786443:C786453 IY786443:IY786453 SU786443:SU786453 ACQ786443:ACQ786453 AMM786443:AMM786453 AWI786443:AWI786453 BGE786443:BGE786453 BQA786443:BQA786453 BZW786443:BZW786453 CJS786443:CJS786453 CTO786443:CTO786453 DDK786443:DDK786453 DNG786443:DNG786453 DXC786443:DXC786453 EGY786443:EGY786453 EQU786443:EQU786453 FAQ786443:FAQ786453 FKM786443:FKM786453 FUI786443:FUI786453 GEE786443:GEE786453 GOA786443:GOA786453 GXW786443:GXW786453 HHS786443:HHS786453 HRO786443:HRO786453 IBK786443:IBK786453 ILG786443:ILG786453 IVC786443:IVC786453 JEY786443:JEY786453 JOU786443:JOU786453 JYQ786443:JYQ786453 KIM786443:KIM786453 KSI786443:KSI786453 LCE786443:LCE786453 LMA786443:LMA786453 LVW786443:LVW786453 MFS786443:MFS786453 MPO786443:MPO786453 MZK786443:MZK786453 NJG786443:NJG786453 NTC786443:NTC786453 OCY786443:OCY786453 OMU786443:OMU786453 OWQ786443:OWQ786453 PGM786443:PGM786453 PQI786443:PQI786453 QAE786443:QAE786453 QKA786443:QKA786453 QTW786443:QTW786453 RDS786443:RDS786453 RNO786443:RNO786453 RXK786443:RXK786453 SHG786443:SHG786453 SRC786443:SRC786453 TAY786443:TAY786453 TKU786443:TKU786453 TUQ786443:TUQ786453 UEM786443:UEM786453 UOI786443:UOI786453 UYE786443:UYE786453 VIA786443:VIA786453 VRW786443:VRW786453 WBS786443:WBS786453 WLO786443:WLO786453 WVK786443:WVK786453 C851979:C851989 IY851979:IY851989 SU851979:SU851989 ACQ851979:ACQ851989 AMM851979:AMM851989 AWI851979:AWI851989 BGE851979:BGE851989 BQA851979:BQA851989 BZW851979:BZW851989 CJS851979:CJS851989 CTO851979:CTO851989 DDK851979:DDK851989 DNG851979:DNG851989 DXC851979:DXC851989 EGY851979:EGY851989 EQU851979:EQU851989 FAQ851979:FAQ851989 FKM851979:FKM851989 FUI851979:FUI851989 GEE851979:GEE851989 GOA851979:GOA851989 GXW851979:GXW851989 HHS851979:HHS851989 HRO851979:HRO851989 IBK851979:IBK851989 ILG851979:ILG851989 IVC851979:IVC851989 JEY851979:JEY851989 JOU851979:JOU851989 JYQ851979:JYQ851989 KIM851979:KIM851989 KSI851979:KSI851989 LCE851979:LCE851989 LMA851979:LMA851989 LVW851979:LVW851989 MFS851979:MFS851989 MPO851979:MPO851989 MZK851979:MZK851989 NJG851979:NJG851989 NTC851979:NTC851989 OCY851979:OCY851989 OMU851979:OMU851989 OWQ851979:OWQ851989 PGM851979:PGM851989 PQI851979:PQI851989 QAE851979:QAE851989 QKA851979:QKA851989 QTW851979:QTW851989 RDS851979:RDS851989 RNO851979:RNO851989 RXK851979:RXK851989 SHG851979:SHG851989 SRC851979:SRC851989 TAY851979:TAY851989 TKU851979:TKU851989 TUQ851979:TUQ851989 UEM851979:UEM851989 UOI851979:UOI851989 UYE851979:UYE851989 VIA851979:VIA851989 VRW851979:VRW851989 WBS851979:WBS851989 WLO851979:WLO851989 WVK851979:WVK851989 C917515:C917525 IY917515:IY917525 SU917515:SU917525 ACQ917515:ACQ917525 AMM917515:AMM917525 AWI917515:AWI917525 BGE917515:BGE917525 BQA917515:BQA917525 BZW917515:BZW917525 CJS917515:CJS917525 CTO917515:CTO917525 DDK917515:DDK917525 DNG917515:DNG917525 DXC917515:DXC917525 EGY917515:EGY917525 EQU917515:EQU917525 FAQ917515:FAQ917525 FKM917515:FKM917525 FUI917515:FUI917525 GEE917515:GEE917525 GOA917515:GOA917525 GXW917515:GXW917525 HHS917515:HHS917525 HRO917515:HRO917525 IBK917515:IBK917525 ILG917515:ILG917525 IVC917515:IVC917525 JEY917515:JEY917525 JOU917515:JOU917525 JYQ917515:JYQ917525 KIM917515:KIM917525 KSI917515:KSI917525 LCE917515:LCE917525 LMA917515:LMA917525 LVW917515:LVW917525 MFS917515:MFS917525 MPO917515:MPO917525 MZK917515:MZK917525 NJG917515:NJG917525 NTC917515:NTC917525 OCY917515:OCY917525 OMU917515:OMU917525 OWQ917515:OWQ917525 PGM917515:PGM917525 PQI917515:PQI917525 QAE917515:QAE917525 QKA917515:QKA917525 QTW917515:QTW917525 RDS917515:RDS917525 RNO917515:RNO917525 RXK917515:RXK917525 SHG917515:SHG917525 SRC917515:SRC917525 TAY917515:TAY917525 TKU917515:TKU917525 TUQ917515:TUQ917525 UEM917515:UEM917525 UOI917515:UOI917525 UYE917515:UYE917525 VIA917515:VIA917525 VRW917515:VRW917525 WBS917515:WBS917525 WLO917515:WLO917525 WVK917515:WVK917525 C983051:C983061 IY983051:IY983061 SU983051:SU983061 ACQ983051:ACQ983061 AMM983051:AMM983061 AWI983051:AWI983061 BGE983051:BGE983061 BQA983051:BQA983061 BZW983051:BZW983061 CJS983051:CJS983061 CTO983051:CTO983061 DDK983051:DDK983061 DNG983051:DNG983061 DXC983051:DXC983061 EGY983051:EGY983061 EQU983051:EQU983061 FAQ983051:FAQ983061 FKM983051:FKM983061 FUI983051:FUI983061 GEE983051:GEE983061 GOA983051:GOA983061 GXW983051:GXW983061 HHS983051:HHS983061 HRO983051:HRO983061 IBK983051:IBK983061 ILG983051:ILG983061 IVC983051:IVC983061 JEY983051:JEY983061 JOU983051:JOU983061 JYQ983051:JYQ983061 KIM983051:KIM983061 KSI983051:KSI983061 LCE983051:LCE983061 LMA983051:LMA983061 LVW983051:LVW983061 MFS983051:MFS983061 MPO983051:MPO983061 MZK983051:MZK983061 NJG983051:NJG983061 NTC983051:NTC983061 OCY983051:OCY983061 OMU983051:OMU983061 OWQ983051:OWQ983061 PGM983051:PGM983061 PQI983051:PQI983061 QAE983051:QAE983061 QKA983051:QKA983061 QTW983051:QTW983061 RDS983051:RDS983061 RNO983051:RNO983061 RXK983051:RXK983061 SHG983051:SHG983061 SRC983051:SRC983061 TAY983051:TAY983061 TKU983051:TKU983061 TUQ983051:TUQ983061 UEM983051:UEM983061 UOI983051:UOI983061 UYE983051:UYE983061 VIA983051:VIA983061 VRW983051:VRW983061 WBS983051:WBS983061 WLO983051:WLO983061 WVK983051:WVK983061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formula1>メンバー</formula1>
    </dataValidation>
  </dataValidations>
  <printOptions horizontalCentered="1"/>
  <pageMargins left="0.39370078740157483" right="0.39370078740157483" top="0.98425196850393704" bottom="0.59055118110236227" header="0.51181102362204722" footer="0.51181102362204722"/>
  <pageSetup paperSize="9" scale="75" orientation="landscape" horizontalDpi="4294967294" verticalDpi="4294967294" r:id="rId1"/>
  <headerFooter alignWithMargins="0">
    <oddHeader>&amp;R&amp;16NRC　&amp;A</oddHeader>
  </headerFooter>
</worksheet>
</file>

<file path=xl/worksheets/sheet6.xml><?xml version="1.0" encoding="utf-8"?>
<worksheet xmlns="http://schemas.openxmlformats.org/spreadsheetml/2006/main" xmlns:r="http://schemas.openxmlformats.org/officeDocument/2006/relationships">
  <dimension ref="A1:O20"/>
  <sheetViews>
    <sheetView tabSelected="1" workbookViewId="0">
      <selection activeCell="Q9" sqref="Q9"/>
    </sheetView>
  </sheetViews>
  <sheetFormatPr defaultColWidth="10.625" defaultRowHeight="15" customHeight="1"/>
  <cols>
    <col min="1" max="1" width="10.625" style="7" customWidth="1"/>
    <col min="2" max="3" width="5" style="7" customWidth="1"/>
    <col min="4" max="4" width="7.5" style="7" customWidth="1"/>
    <col min="5" max="6" width="5" style="7" customWidth="1"/>
    <col min="7" max="7" width="7.5" style="7" customWidth="1"/>
    <col min="8" max="9" width="5" style="7" customWidth="1"/>
    <col min="10" max="10" width="7.5" style="7" customWidth="1"/>
    <col min="11" max="11" width="7.5" style="7" hidden="1" customWidth="1"/>
    <col min="12" max="12" width="5" style="7" customWidth="1"/>
    <col min="13" max="13" width="3.75" style="7" customWidth="1"/>
    <col min="14" max="16384" width="10.625" style="7"/>
  </cols>
  <sheetData>
    <row r="1" spans="1:15" ht="24" customHeight="1">
      <c r="A1" s="152" t="s">
        <v>72</v>
      </c>
      <c r="B1" s="152"/>
      <c r="C1" s="152"/>
      <c r="D1" s="152"/>
      <c r="E1" s="152"/>
      <c r="F1" s="152"/>
      <c r="G1" s="152"/>
      <c r="H1" s="152"/>
      <c r="I1" s="152"/>
      <c r="J1" s="152"/>
      <c r="K1" s="152"/>
      <c r="L1" s="152"/>
      <c r="M1" s="152"/>
      <c r="N1" s="152"/>
      <c r="O1" s="152"/>
    </row>
    <row r="2" spans="1:15" ht="18.75" customHeight="1">
      <c r="A2" s="152"/>
      <c r="B2" s="152"/>
      <c r="C2" s="152"/>
      <c r="D2" s="152"/>
      <c r="E2" s="152"/>
      <c r="F2" s="152"/>
      <c r="G2" s="152"/>
      <c r="H2" s="152"/>
      <c r="I2" s="152"/>
      <c r="J2" s="152"/>
      <c r="K2" s="152"/>
      <c r="L2" s="152"/>
      <c r="M2" s="152"/>
      <c r="N2" s="152"/>
      <c r="O2" s="152"/>
    </row>
    <row r="3" spans="1:15" ht="13.5">
      <c r="A3" s="69" t="s">
        <v>67</v>
      </c>
      <c r="B3" s="58" t="s">
        <v>16</v>
      </c>
      <c r="C3" s="58" t="s">
        <v>15</v>
      </c>
      <c r="D3" s="58" t="s">
        <v>14</v>
      </c>
      <c r="J3" s="12" t="s">
        <v>70</v>
      </c>
      <c r="N3" s="68" t="s">
        <v>69</v>
      </c>
    </row>
    <row r="4" spans="1:15" ht="13.5">
      <c r="A4" s="72" t="s">
        <v>80</v>
      </c>
      <c r="B4" s="58">
        <v>3</v>
      </c>
      <c r="C4" s="58">
        <v>0</v>
      </c>
      <c r="D4" s="58">
        <v>360</v>
      </c>
      <c r="N4" s="68"/>
    </row>
    <row r="5" spans="1:15" ht="15" customHeight="1">
      <c r="A5" s="72" t="s">
        <v>81</v>
      </c>
      <c r="B5" s="58">
        <v>2</v>
      </c>
      <c r="C5" s="58">
        <v>1</v>
      </c>
      <c r="D5" s="58">
        <v>262</v>
      </c>
      <c r="F5" s="67" t="s">
        <v>65</v>
      </c>
      <c r="N5" s="68"/>
    </row>
    <row r="6" spans="1:15" ht="15" customHeight="1">
      <c r="A6" s="72" t="s">
        <v>82</v>
      </c>
      <c r="B6" s="58">
        <v>1</v>
      </c>
      <c r="C6" s="58">
        <v>2</v>
      </c>
      <c r="D6" s="58">
        <v>277</v>
      </c>
      <c r="F6" s="66">
        <v>1</v>
      </c>
      <c r="G6" s="150" t="s">
        <v>80</v>
      </c>
      <c r="H6" s="150"/>
      <c r="N6" s="151" t="s">
        <v>66</v>
      </c>
      <c r="O6" s="151"/>
    </row>
    <row r="7" spans="1:15" ht="15" customHeight="1">
      <c r="A7" s="72" t="s">
        <v>83</v>
      </c>
      <c r="B7" s="58">
        <v>0</v>
      </c>
      <c r="C7" s="58">
        <v>4</v>
      </c>
      <c r="D7" s="58">
        <v>193</v>
      </c>
      <c r="F7" s="65">
        <v>2</v>
      </c>
      <c r="G7" s="150" t="s">
        <v>81</v>
      </c>
      <c r="H7" s="150"/>
      <c r="N7" s="151"/>
      <c r="O7" s="151"/>
    </row>
    <row r="8" spans="1:15" ht="15" customHeight="1">
      <c r="N8" s="30" t="s">
        <v>64</v>
      </c>
      <c r="O8" s="61" t="s">
        <v>62</v>
      </c>
    </row>
    <row r="9" spans="1:15" ht="15" customHeight="1">
      <c r="A9" s="154" t="s">
        <v>60</v>
      </c>
      <c r="B9" s="153" t="s">
        <v>59</v>
      </c>
      <c r="C9" s="153"/>
      <c r="D9" s="153"/>
      <c r="E9" s="153" t="s">
        <v>58</v>
      </c>
      <c r="F9" s="153"/>
      <c r="G9" s="153"/>
      <c r="H9" s="157" t="s">
        <v>57</v>
      </c>
      <c r="I9" s="158"/>
      <c r="J9" s="159"/>
      <c r="K9" s="63"/>
      <c r="L9" s="155" t="s">
        <v>56</v>
      </c>
      <c r="N9" s="61" t="s">
        <v>63</v>
      </c>
      <c r="O9" s="61" t="s">
        <v>62</v>
      </c>
    </row>
    <row r="10" spans="1:15" ht="15" customHeight="1">
      <c r="A10" s="154"/>
      <c r="B10" s="58" t="s">
        <v>16</v>
      </c>
      <c r="C10" s="58" t="s">
        <v>15</v>
      </c>
      <c r="D10" s="58" t="s">
        <v>14</v>
      </c>
      <c r="E10" s="58" t="s">
        <v>16</v>
      </c>
      <c r="F10" s="58" t="s">
        <v>15</v>
      </c>
      <c r="G10" s="58" t="s">
        <v>14</v>
      </c>
      <c r="H10" s="58" t="s">
        <v>16</v>
      </c>
      <c r="I10" s="58" t="s">
        <v>15</v>
      </c>
      <c r="J10" s="58" t="s">
        <v>14</v>
      </c>
      <c r="K10" s="62"/>
      <c r="L10" s="156"/>
      <c r="N10" s="61" t="s">
        <v>68</v>
      </c>
      <c r="O10" s="61" t="s">
        <v>62</v>
      </c>
    </row>
    <row r="11" spans="1:15" ht="15" customHeight="1">
      <c r="A11" s="60" t="s">
        <v>80</v>
      </c>
      <c r="B11" s="58">
        <v>4</v>
      </c>
      <c r="C11" s="58">
        <v>1</v>
      </c>
      <c r="D11" s="58">
        <v>519</v>
      </c>
      <c r="E11" s="59">
        <v>4</v>
      </c>
      <c r="F11" s="59">
        <v>1</v>
      </c>
      <c r="G11" s="59">
        <v>542</v>
      </c>
      <c r="H11" s="59">
        <f t="shared" ref="H11:J16" si="0">B11+E11</f>
        <v>8</v>
      </c>
      <c r="I11" s="59">
        <f t="shared" si="0"/>
        <v>2</v>
      </c>
      <c r="J11" s="59">
        <f t="shared" si="0"/>
        <v>1061</v>
      </c>
      <c r="K11" s="58">
        <f t="shared" ref="K11:K16" si="1">H11*100000+J11</f>
        <v>801061</v>
      </c>
      <c r="L11" s="58">
        <f t="shared" ref="L11:L16" si="2">RANK(K11,$K$11:$K$16)</f>
        <v>1</v>
      </c>
      <c r="N11" s="61" t="s">
        <v>80</v>
      </c>
    </row>
    <row r="12" spans="1:15" ht="15" customHeight="1">
      <c r="A12" s="60" t="s">
        <v>85</v>
      </c>
      <c r="B12" s="58">
        <v>3</v>
      </c>
      <c r="C12" s="58">
        <v>2</v>
      </c>
      <c r="D12" s="58">
        <v>535</v>
      </c>
      <c r="E12" s="59">
        <v>3</v>
      </c>
      <c r="F12" s="59">
        <v>2</v>
      </c>
      <c r="G12" s="59">
        <v>430</v>
      </c>
      <c r="H12" s="59">
        <f t="shared" si="0"/>
        <v>6</v>
      </c>
      <c r="I12" s="59">
        <f t="shared" si="0"/>
        <v>4</v>
      </c>
      <c r="J12" s="59">
        <f t="shared" si="0"/>
        <v>965</v>
      </c>
      <c r="K12" s="58">
        <f t="shared" si="1"/>
        <v>600965</v>
      </c>
      <c r="L12" s="58">
        <f t="shared" si="2"/>
        <v>2</v>
      </c>
      <c r="N12" s="70" t="s">
        <v>85</v>
      </c>
      <c r="O12" s="64"/>
    </row>
    <row r="13" spans="1:15" ht="15" customHeight="1">
      <c r="A13" s="60" t="s">
        <v>87</v>
      </c>
      <c r="B13" s="58">
        <v>3</v>
      </c>
      <c r="C13" s="58">
        <v>2</v>
      </c>
      <c r="D13" s="58">
        <v>410</v>
      </c>
      <c r="E13" s="59">
        <v>3</v>
      </c>
      <c r="F13" s="59">
        <v>2</v>
      </c>
      <c r="G13" s="59">
        <v>405</v>
      </c>
      <c r="H13" s="59">
        <f t="shared" si="0"/>
        <v>6</v>
      </c>
      <c r="I13" s="59">
        <f t="shared" si="0"/>
        <v>4</v>
      </c>
      <c r="J13" s="59">
        <f t="shared" si="0"/>
        <v>815</v>
      </c>
      <c r="K13" s="58">
        <f t="shared" si="1"/>
        <v>600815</v>
      </c>
      <c r="L13" s="58">
        <f t="shared" si="2"/>
        <v>3</v>
      </c>
      <c r="N13" s="71" t="s">
        <v>87</v>
      </c>
      <c r="O13" s="30" t="s">
        <v>61</v>
      </c>
    </row>
    <row r="14" spans="1:15" ht="15" customHeight="1">
      <c r="A14" s="72" t="s">
        <v>86</v>
      </c>
      <c r="B14" s="58">
        <v>2</v>
      </c>
      <c r="C14" s="58">
        <v>3</v>
      </c>
      <c r="D14" s="58">
        <v>419</v>
      </c>
      <c r="E14" s="59">
        <v>3</v>
      </c>
      <c r="F14" s="59">
        <v>2</v>
      </c>
      <c r="G14" s="59">
        <v>405</v>
      </c>
      <c r="H14" s="59">
        <f t="shared" si="0"/>
        <v>5</v>
      </c>
      <c r="I14" s="59">
        <f t="shared" si="0"/>
        <v>5</v>
      </c>
      <c r="J14" s="59">
        <f t="shared" si="0"/>
        <v>824</v>
      </c>
      <c r="K14" s="58">
        <f t="shared" si="1"/>
        <v>500824</v>
      </c>
      <c r="L14" s="58">
        <f t="shared" si="2"/>
        <v>4</v>
      </c>
    </row>
    <row r="15" spans="1:15" ht="15" customHeight="1">
      <c r="A15" s="60" t="s">
        <v>84</v>
      </c>
      <c r="B15" s="58">
        <v>2</v>
      </c>
      <c r="C15" s="58">
        <v>3</v>
      </c>
      <c r="D15" s="58">
        <v>262</v>
      </c>
      <c r="E15" s="59">
        <v>2</v>
      </c>
      <c r="F15" s="59">
        <v>3</v>
      </c>
      <c r="G15" s="59">
        <v>256</v>
      </c>
      <c r="H15" s="59">
        <f t="shared" si="0"/>
        <v>4</v>
      </c>
      <c r="I15" s="59">
        <f t="shared" si="0"/>
        <v>6</v>
      </c>
      <c r="J15" s="59">
        <f t="shared" si="0"/>
        <v>518</v>
      </c>
      <c r="K15" s="58">
        <f t="shared" si="1"/>
        <v>400518</v>
      </c>
      <c r="L15" s="58">
        <f t="shared" si="2"/>
        <v>5</v>
      </c>
      <c r="N15" s="149"/>
      <c r="O15" s="149"/>
    </row>
    <row r="16" spans="1:15" ht="15" customHeight="1">
      <c r="A16" s="60" t="s">
        <v>81</v>
      </c>
      <c r="B16" s="58">
        <v>1</v>
      </c>
      <c r="C16" s="58">
        <v>4</v>
      </c>
      <c r="D16" s="58">
        <v>205</v>
      </c>
      <c r="E16" s="59">
        <v>0</v>
      </c>
      <c r="F16" s="59">
        <v>5</v>
      </c>
      <c r="G16" s="59">
        <v>356</v>
      </c>
      <c r="H16" s="59">
        <f t="shared" si="0"/>
        <v>1</v>
      </c>
      <c r="I16" s="59">
        <f t="shared" si="0"/>
        <v>9</v>
      </c>
      <c r="J16" s="59">
        <f t="shared" si="0"/>
        <v>561</v>
      </c>
      <c r="K16" s="58">
        <f t="shared" si="1"/>
        <v>100561</v>
      </c>
      <c r="L16" s="58">
        <f t="shared" si="2"/>
        <v>6</v>
      </c>
      <c r="N16" s="42"/>
      <c r="O16" s="42"/>
    </row>
    <row r="17" spans="14:15" ht="15" customHeight="1">
      <c r="N17" s="42"/>
      <c r="O17" s="42"/>
    </row>
    <row r="18" spans="14:15" ht="15" customHeight="1">
      <c r="N18" s="42"/>
      <c r="O18" s="42"/>
    </row>
    <row r="19" spans="14:15" ht="15" customHeight="1">
      <c r="N19" s="42"/>
      <c r="O19" s="42"/>
    </row>
    <row r="20" spans="14:15" ht="15" customHeight="1">
      <c r="N20" s="42"/>
      <c r="O20" s="61"/>
    </row>
  </sheetData>
  <mergeCells count="10">
    <mergeCell ref="N15:O15"/>
    <mergeCell ref="G6:H6"/>
    <mergeCell ref="G7:H7"/>
    <mergeCell ref="N6:O7"/>
    <mergeCell ref="A1:O2"/>
    <mergeCell ref="B9:D9"/>
    <mergeCell ref="E9:G9"/>
    <mergeCell ref="A9:A10"/>
    <mergeCell ref="L9:L10"/>
    <mergeCell ref="H9:J9"/>
  </mergeCells>
  <phoneticPr fontId="1"/>
  <printOptions horizontalCentered="1"/>
  <pageMargins left="0.11811023622047245" right="0.11811023622047245" top="0.74803149606299213" bottom="0.74803149606299213" header="0.31496062992125984" footer="0.31496062992125984"/>
  <pageSetup paperSize="9" scale="15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概要設定</vt:lpstr>
      <vt:lpstr>一次予選</vt:lpstr>
      <vt:lpstr>二次予選組合せ表</vt:lpstr>
      <vt:lpstr>二次予選（１）</vt:lpstr>
      <vt:lpstr>二次予選 (2)</vt:lpstr>
      <vt:lpstr>結果</vt:lpstr>
      <vt:lpstr>一次予選!Print_Area</vt:lpstr>
      <vt:lpstr>'二次予選 (2)'!Print_Area</vt:lpstr>
      <vt:lpstr>'二次予選（１）'!Print_Area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2019-02-19T13:51:32Z</dcterms:modified>
</cp:coreProperties>
</file>